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28395" windowHeight="14565"/>
  </bookViews>
  <sheets>
    <sheet name="Estimates_webs 7-17-15" sheetId="3" r:id="rId1"/>
    <sheet name="Estimates_webs 10-21-14" sheetId="2" r:id="rId2"/>
    <sheet name="Estimates_webs" sheetId="1" r:id="rId3"/>
  </sheets>
  <calcPr calcId="145621"/>
</workbook>
</file>

<file path=xl/calcChain.xml><?xml version="1.0" encoding="utf-8"?>
<calcChain xmlns="http://schemas.openxmlformats.org/spreadsheetml/2006/main">
  <c r="E73" i="3" l="1"/>
  <c r="F56" i="3"/>
  <c r="H56" i="3"/>
  <c r="E51" i="3"/>
  <c r="G51" i="3" s="1"/>
  <c r="E46" i="3"/>
  <c r="G46" i="3"/>
  <c r="F34" i="3"/>
  <c r="E29" i="3"/>
  <c r="E24" i="3"/>
  <c r="F56" i="2"/>
  <c r="H56" i="2"/>
  <c r="E51" i="2"/>
  <c r="G51" i="2"/>
  <c r="E46" i="2"/>
  <c r="G46" i="2"/>
  <c r="E73" i="2"/>
  <c r="E29" i="2"/>
  <c r="E24" i="2"/>
  <c r="F34" i="2"/>
  <c r="E31" i="1"/>
  <c r="G31" i="1"/>
  <c r="G30" i="1"/>
  <c r="G29" i="1"/>
</calcChain>
</file>

<file path=xl/sharedStrings.xml><?xml version="1.0" encoding="utf-8"?>
<sst xmlns="http://schemas.openxmlformats.org/spreadsheetml/2006/main" count="335" uniqueCount="195">
  <si>
    <t>Budget estimate helps:</t>
  </si>
  <si>
    <t>Note:  Rates quoted below are effective 2/18/08 and may be subject to changes</t>
  </si>
  <si>
    <t>PATHS</t>
  </si>
  <si>
    <t>Path to Department Budget Tracking Spreadsheet:</t>
  </si>
  <si>
    <t>VSU Homepage - Financial Services - Faculty/Staff - Budgets/Forms</t>
  </si>
  <si>
    <t>General websites:</t>
  </si>
  <si>
    <t>Budget Services website:</t>
  </si>
  <si>
    <t>http://www.valdosta.edu/finadmin/financial/buget.shtml</t>
  </si>
  <si>
    <t>Financial Services website:</t>
  </si>
  <si>
    <t>http://www.valdosta.edu/finadmin/financial/facstaff.shtml</t>
  </si>
  <si>
    <t>PERSONAL SERVICES</t>
  </si>
  <si>
    <t>Grad Assistants</t>
  </si>
  <si>
    <t>VSU Rate = $1,426/semester for Fall and Spring Semesters</t>
  </si>
  <si>
    <t>Summer is calculated based on the weeks they work</t>
  </si>
  <si>
    <t>$5.85/hr until 7/08</t>
  </si>
  <si>
    <t>Formula for calculating annual amounts:</t>
  </si>
  <si>
    <t># hrs/wk times # weeks they will work times $5.85</t>
  </si>
  <si>
    <t>12 hours/week, 30 weeks of the year = $2,106</t>
  </si>
  <si>
    <t>15 hours/week, 50 weeks of the year = $4,388</t>
  </si>
  <si>
    <t xml:space="preserve">  6 hours/week, 45 weeks of the year = $1,580</t>
  </si>
  <si>
    <t>Formula for weekly amounts:</t>
  </si>
  <si>
    <t># of hours per week times $5.85</t>
  </si>
  <si>
    <t>Biweekly =</t>
  </si>
  <si>
    <t xml:space="preserve">19 hours/week = </t>
  </si>
  <si>
    <t xml:space="preserve">12 hours/week = </t>
  </si>
  <si>
    <t xml:space="preserve">  6 hours/week=</t>
  </si>
  <si>
    <t>Formula for monthly amounts:</t>
  </si>
  <si>
    <t># of hours per month times $5.85</t>
  </si>
  <si>
    <t>38 hours times $5.85 = $223</t>
  </si>
  <si>
    <t>57 hours times $5.85 = $334</t>
  </si>
  <si>
    <t>Payroll schedule for students is at Financial Services - Payroll website</t>
  </si>
  <si>
    <t>http://www.valdosta.edu/finadmin/financial/documents/StudentPayrollCalendar2007-2008.pdf</t>
  </si>
  <si>
    <t>Casual Labor - at minimum wage, see formula above or substitute rate you are paying</t>
  </si>
  <si>
    <t>Payroll schedule for Staff at Financial Services - Payroll website</t>
  </si>
  <si>
    <t>http://www.valdosta.edu/finadmin/financial/documents/StaffPayrollCalendar2007-2008.pdf</t>
  </si>
  <si>
    <t>TRAVEL</t>
  </si>
  <si>
    <t>Estimate per employee or use past experience</t>
  </si>
  <si>
    <t>http://www.valdosta.edu/finadmin/financial/travel.shtml</t>
  </si>
  <si>
    <t># of miles times $0.485/mile</t>
  </si>
  <si>
    <t>OPERATING</t>
  </si>
  <si>
    <t>Motor Vehicle Expense</t>
  </si>
  <si>
    <t>If you have a fuel card, it will be expensed to this account code</t>
  </si>
  <si>
    <t>If you have university vehicles other related expenses will be charged here</t>
  </si>
  <si>
    <t>Supplies</t>
  </si>
  <si>
    <t>GL Account History Report</t>
  </si>
  <si>
    <t>Postage</t>
  </si>
  <si>
    <t>Number of mailings, number of pieces - Remember postage increased last May (+14%)</t>
  </si>
  <si>
    <t>Contact:  Sharon Butcher, email:  sbutcher@valdosta.edu, VSU ext. 5672</t>
  </si>
  <si>
    <t>Repairs and Maintenance</t>
  </si>
  <si>
    <t>If you have equipment that requires maintenance it will be expensed to this account</t>
  </si>
  <si>
    <t>or if you replace parts or have a maintenance contract with a copier</t>
  </si>
  <si>
    <t>Example:  Piano tunings, calibration of lab equipment, per copy overage on copier contracts</t>
  </si>
  <si>
    <t>GL Account History is probably your best indicator unless you have additional</t>
  </si>
  <si>
    <t>new equipment - that will increase this amount, retiring old equipment?</t>
  </si>
  <si>
    <t>Rents Other Than Real Estate</t>
  </si>
  <si>
    <t>Payments for meeting space, or equipment rental</t>
  </si>
  <si>
    <t>Other - Memberships</t>
  </si>
  <si>
    <t>Professional memberships, related activity memberships</t>
  </si>
  <si>
    <t>What have you paid in last 12 months, are there new organizations that you need to join?</t>
  </si>
  <si>
    <t>Other - Registration</t>
  </si>
  <si>
    <t>Ask department members to identify travel, historical costs from GL Account History</t>
  </si>
  <si>
    <t>Dollar amount/employee</t>
  </si>
  <si>
    <t>Other - Advertising</t>
  </si>
  <si>
    <t>Expense for advertising positions that become vacant, performances or community programs</t>
  </si>
  <si>
    <t>Other - Other Expense</t>
  </si>
  <si>
    <t>Rarely used, most expenses should be able to be classified</t>
  </si>
  <si>
    <t>Software - Check with IT and see if they have a site license for what you need</t>
  </si>
  <si>
    <t>Printing - this is regular, on-campus printing.  If you need an off-campus tab let us know</t>
  </si>
  <si>
    <t>Increasing the numbers you need printed? Changes in format?</t>
  </si>
  <si>
    <t>Contact:  David Surrency, email:  dsurrenc@valdosta.edu, VSU ext. 2162</t>
  </si>
  <si>
    <t>Equipment - Small Value</t>
  </si>
  <si>
    <t>Rule of thumb: usually items costing more than $3,000 but less than $5,000</t>
  </si>
  <si>
    <t>Items over $5,000 should NOT be purchased with the Purchasing Card, and should probably be</t>
  </si>
  <si>
    <t>capitalized - see Equipment - Inventories below, 843100</t>
  </si>
  <si>
    <t>Consultants - Remember comments on the use of these accounts at FY08 Budget Workshop</t>
  </si>
  <si>
    <t>Reimbursable expense - would only be applicable to consultants in FY08</t>
  </si>
  <si>
    <t>Telecomm - Local - GL Account History</t>
  </si>
  <si>
    <t>Telecomm - LD - GL Account History</t>
  </si>
  <si>
    <t>EQUIPMENT</t>
  </si>
  <si>
    <t>Equipment - Inventoried</t>
  </si>
  <si>
    <t>http://www.usg.edu/fiscal_affairs/bpm_acct/bpm-sect02.pdf</t>
  </si>
  <si>
    <t>NOTE:  July is paid in the next fiscal year</t>
  </si>
  <si>
    <t>$6.55/hr until 7/09</t>
  </si>
  <si>
    <t>$7.25/hr beginning 7/09</t>
  </si>
  <si>
    <t>Student Assistants</t>
  </si>
  <si>
    <t>Travel - Reimbursable Expense</t>
  </si>
  <si>
    <t>Travel - Mileage</t>
  </si>
  <si>
    <t>Examples:</t>
  </si>
  <si>
    <t>FY08 4Q Est - includes weeks from 3/22/08 through 6/13/08</t>
  </si>
  <si>
    <t>Equipment - Vehicle purchases will be encumbered by Purchasing</t>
  </si>
  <si>
    <t xml:space="preserve">Grad assistants are paid on a semester basis for Spring and Fall.  Their rate of pay is determined </t>
  </si>
  <si>
    <t>at the time they are hired.  Summer semester is paid based on the number of hours they work.</t>
  </si>
  <si>
    <t>The minimum rate of pay for a student assistant is $7.25/hr.</t>
  </si>
  <si>
    <t>Number of Hours Worked per Week</t>
  </si>
  <si>
    <t>Number of Weeks Left in Year</t>
  </si>
  <si>
    <t>Total Amount to be Paid</t>
  </si>
  <si>
    <t>Pay per Hour</t>
  </si>
  <si>
    <t xml:space="preserve">Formula for calculating annual amounts: </t>
  </si>
  <si>
    <t>Enter the numbers into the pink cells</t>
  </si>
  <si>
    <t>Hours Worked per Week</t>
  </si>
  <si>
    <t>Weekly Pay</t>
  </si>
  <si>
    <t>Number of ours Worked per Month</t>
  </si>
  <si>
    <t>Total Monthly Pay</t>
  </si>
  <si>
    <t>Monthly:</t>
  </si>
  <si>
    <t>Monthly employees are paid on the last university business day of the month.</t>
  </si>
  <si>
    <t>Milage Chart for Georgia:</t>
  </si>
  <si>
    <t>Per Mile Rate</t>
  </si>
  <si>
    <t>Total Mileage Expense</t>
  </si>
  <si>
    <t>* Estimate through the last working day in the fiscal year.</t>
  </si>
  <si>
    <t>Procedures that must be followed to ensure reimbursement for travel can be found at:</t>
  </si>
  <si>
    <t>Travel Procedures - Valdosta State University</t>
  </si>
  <si>
    <t>Mileage rates as well as the guidelines for computing the number of miles that are reimbursable can be found at:</t>
  </si>
  <si>
    <t>Tips for Travel - Valdosta State University</t>
  </si>
  <si>
    <t>Travel - Meals</t>
  </si>
  <si>
    <t>Meals will be reimbursed at a rate of $28.00 or $36.00 per day based on the area visited</t>
  </si>
  <si>
    <t>Number of Miles Traveled</t>
  </si>
  <si>
    <t xml:space="preserve">Budget Services </t>
  </si>
  <si>
    <t>Financial Services</t>
  </si>
  <si>
    <t>Budget Reports Login</t>
  </si>
  <si>
    <t>Student Assistant Pay Schedule</t>
  </si>
  <si>
    <t>FICA and Medicare do not have to be budgeted for student employees.</t>
  </si>
  <si>
    <t>Temporary (Casual) Labor</t>
  </si>
  <si>
    <t xml:space="preserve"> FICA and Medicare must be budgeted for temporary workers.  These are not automatically done for temporary workers as they are for full-time employees.</t>
  </si>
  <si>
    <t>FICA and Medicare</t>
  </si>
  <si>
    <t>Bi-weekly</t>
  </si>
  <si>
    <t>Georgia Milage Chart</t>
  </si>
  <si>
    <t>For more information on specifc area reimbursement rates:</t>
  </si>
  <si>
    <t>Hi-cost areas</t>
  </si>
  <si>
    <t>Campus Mail Services</t>
  </si>
  <si>
    <t>Postage Price Calculator</t>
  </si>
  <si>
    <t>Supply expenses must be seperated into accounts dependent on the purpose of the item purchased.</t>
  </si>
  <si>
    <t>The account covers the repair and maintenance costs for equipment as well as the cost associated with replacement</t>
  </si>
  <si>
    <t>parts and maintenance contracts.  Some examples of the expenses that would be covered under this code are:</t>
  </si>
  <si>
    <t>piano tuning, calibration of lab equipment, and per copy overage on copier contracts.</t>
  </si>
  <si>
    <t>This account code is applicable to payments for things such as meeting space or equipment rental.</t>
  </si>
  <si>
    <t xml:space="preserve">Only memberships and dues that are paid in the name of the University can be paid by the University.  </t>
  </si>
  <si>
    <t>Memberships in the name of an individual cannot be paid unless one of the following circumstances applies:</t>
  </si>
  <si>
    <t xml:space="preserve">1.  The mambersip is necessary to fulfill the requirements of a job.  A letter of justification detailing the neccessity </t>
  </si>
  <si>
    <t>of the membership must accompany any request for payment.</t>
  </si>
  <si>
    <t>2.  The sole purpose of the membership is to purchase professional journals at a reduced rate that are not</t>
  </si>
  <si>
    <t>available through the University Libraries.</t>
  </si>
  <si>
    <t>All University vehicle expenses, including fuel cards, will be charged to the Motor Vehicle Expense account code</t>
  </si>
  <si>
    <t>Examples of the type of registrations that would fall under this account code are: conference registrations and prepaid registrations.</t>
  </si>
  <si>
    <t>Expenses for advertising positions that become vacant, performances, or community programs would be listed under this account code.</t>
  </si>
  <si>
    <t>This is a rarely used account code as most expenses should be able to be classified under another code.</t>
  </si>
  <si>
    <t xml:space="preserve">Software </t>
  </si>
  <si>
    <t>Before purchasing any licenses for software, please check with IT to see if they have a site license for the program you need.</t>
  </si>
  <si>
    <t>Division of Internet Technology</t>
  </si>
  <si>
    <t>Campus Printing</t>
  </si>
  <si>
    <t>Publications and Printing</t>
  </si>
  <si>
    <t xml:space="preserve">There are various codes that pertain to publications and printing.  The appropriate code to use depends on the action taken in refernece  </t>
  </si>
  <si>
    <t xml:space="preserve">to the publication or printing.  For example printing business cards on campus is a separate code than purchasing a subscription to a </t>
  </si>
  <si>
    <t>journal used for research purposes.  For help estimating the cost of on-campus printing, please contact Campus Printing.</t>
  </si>
  <si>
    <t xml:space="preserve">Equipment </t>
  </si>
  <si>
    <t xml:space="preserve">will fall under.  There are cost limits that affect the account code as well as such details as who retains the title to the equipment.  </t>
  </si>
  <si>
    <t xml:space="preserve">There are various account codes that pertain to equipment purchases.  When making a purchase, please confirm which account the expense </t>
  </si>
  <si>
    <t xml:space="preserve">Use of fleet vehicles can be requested by submitting a request through Parking and Transportaion.  To minimize the cost to the department </t>
  </si>
  <si>
    <t>please be aware of the circumstances that will cause a surcharge to be imposed.  These details can be found on the VSU Fleet Vehicle Reservation page.</t>
  </si>
  <si>
    <t>VSU Fleet Vehicle Reservations</t>
  </si>
  <si>
    <t>Vehicle Purchases will be encumbered by Purchasing</t>
  </si>
  <si>
    <t xml:space="preserve">The best way to estimate a department's current operating costs is to look back at prior years.  Once the historic costs have been </t>
  </si>
  <si>
    <t>determined the estimate can be adjusted for inflation as well as any larger than normal purchases that are planned.</t>
  </si>
  <si>
    <t>Account Codes</t>
  </si>
  <si>
    <t>Enter numbers into the pink cells</t>
  </si>
  <si>
    <t xml:space="preserve"> FICA Medicare must be budgeted for temporary workers.  This is not automatically done for temporary workers as it is for full-time employees.</t>
  </si>
  <si>
    <t xml:space="preserve">Tips for Travel </t>
  </si>
  <si>
    <t>This account covers the repair and maintenance costs for equipment as well as the costs associated with replacement</t>
  </si>
  <si>
    <t xml:space="preserve">Only memberships and dues that are in the name of the University can be paid by the University.  </t>
  </si>
  <si>
    <t>These expenses are not accrued as a regular full-time emplyoee's would be and need to be accounted for.</t>
  </si>
  <si>
    <t>Rents Other than Real Estate</t>
  </si>
  <si>
    <t xml:space="preserve">For example, printing business cards on campus is a separate code than purchasing a subscription to a journal used for research purposes.  </t>
  </si>
  <si>
    <t>Equipment</t>
  </si>
  <si>
    <t>There are cost limits that affect the account code as well as such details as who retains the title to the equipment.</t>
  </si>
  <si>
    <t>When estimating postage costs, keep in mind not only regular monthly postage, but also infrequent large mailings that may occur in your department.</t>
  </si>
  <si>
    <t>Note:  Rates quoted below are effective 7/17/15 and may be subject to changes</t>
  </si>
  <si>
    <t>Graduate Assistants</t>
  </si>
  <si>
    <t>at the time they are hired.  Summer semester pay varies.</t>
  </si>
  <si>
    <t>There are various codes that pertain to publications and printing.  The appropriate code to use depends on what is being paid.</t>
  </si>
  <si>
    <t>Before charging an expense to this account check whether that expense is contracted with the University and therefore already encumbered.</t>
  </si>
  <si>
    <t xml:space="preserve">1.  The membersip is necessary to fulfill the requirements of a job.  A letter of justification detailing the necessity </t>
  </si>
  <si>
    <t>For help estimating the cost of on-campus printing, please contact Campus Printing.</t>
  </si>
  <si>
    <t xml:space="preserve">There are various account codes that pertain to equipment purchases.  When making a purchase, please confirm which account the expense will fall under.  </t>
  </si>
  <si>
    <t>Purchases of less than $1,000 that will be consumed within 1 year are charged to account 714100 Supplies and Materials</t>
  </si>
  <si>
    <t>Purchases of less than $3,000 whose life is greater than 1 year are charged to account 743200 Equipment - Small Value</t>
  </si>
  <si>
    <t>Purchases of greater than $5,000 whose life is longer than 1 year are charged to account 818X00 Leases, Capitalized</t>
  </si>
  <si>
    <t>* Estimate through the last paid working day in the fiscal year. For the 2016 fiscal year, that date is Friday, June 17.</t>
  </si>
  <si>
    <t>* Estimate through the last paid working day in the fiscal year.</t>
  </si>
  <si>
    <t>Meals for travel within the State of Georgia are at a rate of $28.00 or $36.00 per day based on the area visited (except for the first and last day of travel)</t>
  </si>
  <si>
    <t>Tips for Travel</t>
  </si>
  <si>
    <t>Financial Services Other Useful Information</t>
  </si>
  <si>
    <t>VSU Printing &amp; Copying Services</t>
  </si>
  <si>
    <t>Payroll schedules for all employees</t>
  </si>
  <si>
    <t>Payroll Calendars</t>
  </si>
  <si>
    <t>VSU Homepage - Financial Services -Budget Services -Budget Management</t>
  </si>
  <si>
    <t>Financial Data Warehouse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</si>
</sst>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 applyAlignment="1">
      <alignment vertical="top"/>
    </xf>
    <xf numFmtId="0" fontId="5" fillId="2" borderId="0" xfId="0" applyFont="1" applyFill="1" applyAlignment="1">
      <alignment vertical="top"/>
    </xf>
    <xf numFmtId="0" fontId="0" fillId="2" borderId="0" xfId="0" applyFill="1"/>
    <xf numFmtId="0" fontId="0" fillId="0" borderId="0" xfId="0" applyBorder="1"/>
    <xf numFmtId="0" fontId="6" fillId="0" borderId="0" xfId="0" applyFont="1" applyBorder="1" applyAlignment="1">
      <alignment vertical="top"/>
    </xf>
    <xf numFmtId="0" fontId="1" fillId="2" borderId="0" xfId="0" applyFont="1" applyFill="1"/>
    <xf numFmtId="0" fontId="7" fillId="0" borderId="0" xfId="0" applyFont="1"/>
    <xf numFmtId="8" fontId="0" fillId="0" borderId="0" xfId="0" applyNumberFormat="1"/>
    <xf numFmtId="0" fontId="5" fillId="2" borderId="0" xfId="0" applyFont="1" applyFill="1"/>
    <xf numFmtId="0" fontId="9" fillId="0" borderId="0" xfId="1" applyBorder="1"/>
    <xf numFmtId="0" fontId="0" fillId="0" borderId="0" xfId="0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1"/>
    <xf numFmtId="0" fontId="0" fillId="0" borderId="0" xfId="0" applyFill="1"/>
    <xf numFmtId="0" fontId="8" fillId="0" borderId="0" xfId="0" applyFont="1" applyFill="1"/>
    <xf numFmtId="0" fontId="10" fillId="0" borderId="0" xfId="1" applyFont="1"/>
    <xf numFmtId="0" fontId="8" fillId="0" borderId="0" xfId="1" applyFont="1"/>
    <xf numFmtId="0" fontId="9" fillId="0" borderId="0" xfId="1" applyFill="1"/>
    <xf numFmtId="0" fontId="0" fillId="0" borderId="0" xfId="0" applyFont="1" applyFill="1" applyAlignment="1"/>
    <xf numFmtId="0" fontId="9" fillId="0" borderId="0" xfId="1" applyBorder="1" applyAlignment="1">
      <alignment vertical="top"/>
    </xf>
    <xf numFmtId="0" fontId="9" fillId="0" borderId="0" xfId="1" applyFont="1"/>
    <xf numFmtId="0" fontId="0" fillId="0" borderId="0" xfId="0" applyFont="1" applyFill="1" applyAlignment="1">
      <alignment wrapText="1"/>
    </xf>
    <xf numFmtId="0" fontId="5" fillId="0" borderId="0" xfId="0" applyFont="1" applyFill="1"/>
    <xf numFmtId="0" fontId="7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2" fontId="0" fillId="0" borderId="0" xfId="0" applyNumberFormat="1"/>
    <xf numFmtId="0" fontId="1" fillId="0" borderId="0" xfId="0" applyFont="1"/>
    <xf numFmtId="0" fontId="1" fillId="0" borderId="0" xfId="0" applyFont="1" applyFill="1"/>
    <xf numFmtId="0" fontId="1" fillId="0" borderId="0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aldosta.edu/administration/it/procurement/software.php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valdosta.edu/administration/finance-admin/financial-services/budget-services/welcome.php" TargetMode="External"/><Relationship Id="rId7" Type="http://schemas.openxmlformats.org/officeDocument/2006/relationships/hyperlink" Target="http://www.valdosta.edu/administration/finance-admin/plant-ops/campus-mail/" TargetMode="External"/><Relationship Id="rId12" Type="http://schemas.openxmlformats.org/officeDocument/2006/relationships/hyperlink" Target="http://www.valdosta.edu/administration/creative-services/print-shop.php" TargetMode="External"/><Relationship Id="rId2" Type="http://schemas.openxmlformats.org/officeDocument/2006/relationships/hyperlink" Target="http://www.valdosta.edu/administration/finance-admin/financial-services/travel/tips-for-travel.php" TargetMode="External"/><Relationship Id="rId1" Type="http://schemas.openxmlformats.org/officeDocument/2006/relationships/hyperlink" Target="http://www.valdosta.edu/administration/finance-admin/financial-services/travel/" TargetMode="External"/><Relationship Id="rId6" Type="http://schemas.openxmlformats.org/officeDocument/2006/relationships/hyperlink" Target="http://www.valdosta.edu/administration/finance-admin/financial-services/travel/tips-for-travel.php" TargetMode="External"/><Relationship Id="rId11" Type="http://schemas.openxmlformats.org/officeDocument/2006/relationships/hyperlink" Target="http://www.valdosta.edu/administration/finance-admin/financial-services/financial-data-warehouse-.php" TargetMode="External"/><Relationship Id="rId5" Type="http://schemas.openxmlformats.org/officeDocument/2006/relationships/hyperlink" Target="http://www.valdosta.edu/administration/finance-admin/financial-services/payroll/" TargetMode="External"/><Relationship Id="rId10" Type="http://schemas.openxmlformats.org/officeDocument/2006/relationships/hyperlink" Target="http://www.valdosta.edu/administration/finance-admin/financial-services/other-useful-information-.php" TargetMode="External"/><Relationship Id="rId4" Type="http://schemas.openxmlformats.org/officeDocument/2006/relationships/hyperlink" Target="http://www.valdosta.edu/administration/finance-admin/financial-services/" TargetMode="External"/><Relationship Id="rId9" Type="http://schemas.openxmlformats.org/officeDocument/2006/relationships/hyperlink" Target="http://services.valdosta.edu/auxit/vehiclereservationform.asp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aldosta.edu/administration/finance-admin/financial-services/faculty-staff/documents/yearly-payroll-calendar-biweekly-2014-2015.pdf" TargetMode="External"/><Relationship Id="rId13" Type="http://schemas.openxmlformats.org/officeDocument/2006/relationships/hyperlink" Target="https://www.valdosta.edu/administration/finance-admin/logistics/campus-printing/our-team.php" TargetMode="External"/><Relationship Id="rId3" Type="http://schemas.openxmlformats.org/officeDocument/2006/relationships/hyperlink" Target="http://www.valdosta.edu/administration/finance-admin/financial-services/faculty-staff/travel-procedures.php" TargetMode="External"/><Relationship Id="rId7" Type="http://schemas.openxmlformats.org/officeDocument/2006/relationships/hyperlink" Target="http://www.valdosta.edu/administration/finance-admin/financial-services/faculty-staff/online-budget-reporting-tool.php" TargetMode="External"/><Relationship Id="rId12" Type="http://schemas.openxmlformats.org/officeDocument/2006/relationships/hyperlink" Target="http://www.valdosta.edu/administration/it/procurement/software.php" TargetMode="External"/><Relationship Id="rId2" Type="http://schemas.openxmlformats.org/officeDocument/2006/relationships/hyperlink" Target="http://www.valdosta.edu/administration/finance-admin/financial-services/documents/vsu-mileage.pdf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://www.valdosta.edu/administration/finance-admin/financial-services/faculty-staff/documents/yearly-payroll-calendar-biweekly-2014-2015.pdf" TargetMode="External"/><Relationship Id="rId6" Type="http://schemas.openxmlformats.org/officeDocument/2006/relationships/hyperlink" Target="http://www.valdosta.edu/administration/finance-admin/financial-services/" TargetMode="External"/><Relationship Id="rId11" Type="http://schemas.openxmlformats.org/officeDocument/2006/relationships/hyperlink" Target="http://postcalc.usps.com/" TargetMode="External"/><Relationship Id="rId5" Type="http://schemas.openxmlformats.org/officeDocument/2006/relationships/hyperlink" Target="http://www.valdosta.edu/administration/finance-admin/financial-services/budget-services/welcome.php" TargetMode="External"/><Relationship Id="rId15" Type="http://schemas.openxmlformats.org/officeDocument/2006/relationships/hyperlink" Target="http://www.valdosta.edu/administration/finance-admin/financial-services/documents/consolidatedaccounts.pdf" TargetMode="External"/><Relationship Id="rId10" Type="http://schemas.openxmlformats.org/officeDocument/2006/relationships/hyperlink" Target="https://www.valdosta.edu/administration/finance-admin/logistics/campus-mail/our-services.php" TargetMode="External"/><Relationship Id="rId4" Type="http://schemas.openxmlformats.org/officeDocument/2006/relationships/hyperlink" Target="http://www.valdosta.edu/administration/finance-admin/financial-services/faculty-staff/tips-for-travel.php" TargetMode="External"/><Relationship Id="rId9" Type="http://schemas.openxmlformats.org/officeDocument/2006/relationships/hyperlink" Target="http://www.valdosta.edu/administration/finance-admin/financial-services/faculty-staff/tips-for-travel.php" TargetMode="External"/><Relationship Id="rId14" Type="http://schemas.openxmlformats.org/officeDocument/2006/relationships/hyperlink" Target="http://services.valdosta.edu/auxit/vehiclereservationform.asp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1"/>
  <sheetViews>
    <sheetView tabSelected="1" zoomScaleNormal="100" workbookViewId="0">
      <selection activeCell="C10" sqref="C10"/>
    </sheetView>
  </sheetViews>
  <sheetFormatPr defaultRowHeight="12.75" x14ac:dyDescent="0.2"/>
  <cols>
    <col min="2" max="2" width="3.85546875" customWidth="1"/>
    <col min="7" max="7" width="9.7109375" customWidth="1"/>
    <col min="8" max="8" width="10" customWidth="1"/>
  </cols>
  <sheetData>
    <row r="1" spans="2:13" ht="20.25" x14ac:dyDescent="0.3">
      <c r="B1" s="1" t="s">
        <v>0</v>
      </c>
    </row>
    <row r="2" spans="2:13" ht="12" customHeight="1" x14ac:dyDescent="0.2">
      <c r="B2" s="2" t="s">
        <v>174</v>
      </c>
    </row>
    <row r="3" spans="2:13" ht="12" customHeight="1" x14ac:dyDescent="0.2">
      <c r="B3" s="2"/>
    </row>
    <row r="4" spans="2:13" ht="15.75" x14ac:dyDescent="0.2">
      <c r="B4" s="3" t="s">
        <v>2</v>
      </c>
      <c r="C4" s="4"/>
      <c r="D4" s="4"/>
      <c r="E4" s="4"/>
      <c r="F4" s="4"/>
      <c r="G4" s="4"/>
      <c r="H4" s="4"/>
      <c r="I4" s="4"/>
      <c r="J4" s="4"/>
      <c r="K4" s="4"/>
    </row>
    <row r="5" spans="2:13" x14ac:dyDescent="0.2">
      <c r="B5" s="5" t="s">
        <v>3</v>
      </c>
      <c r="C5" s="5"/>
      <c r="D5" s="5"/>
      <c r="F5" s="5"/>
      <c r="G5" s="5"/>
      <c r="H5" s="5"/>
      <c r="I5" s="5"/>
      <c r="J5" s="5"/>
      <c r="K5" s="5"/>
    </row>
    <row r="6" spans="2:13" x14ac:dyDescent="0.2">
      <c r="B6" s="5"/>
      <c r="C6" s="31" t="s">
        <v>193</v>
      </c>
      <c r="D6" s="5"/>
      <c r="E6" s="5"/>
      <c r="F6" s="5"/>
      <c r="G6" s="5"/>
      <c r="H6" s="5"/>
      <c r="I6" s="5"/>
      <c r="J6" s="5"/>
      <c r="K6" s="5"/>
    </row>
    <row r="7" spans="2:13" x14ac:dyDescent="0.2">
      <c r="B7" s="5"/>
      <c r="C7" s="11" t="s">
        <v>194</v>
      </c>
      <c r="D7" s="5"/>
      <c r="E7" s="5"/>
      <c r="F7" s="5"/>
      <c r="G7" s="5"/>
      <c r="H7" s="5"/>
      <c r="I7" s="5"/>
      <c r="J7" s="5"/>
      <c r="K7" s="5"/>
    </row>
    <row r="8" spans="2:13" x14ac:dyDescent="0.2">
      <c r="B8" s="5" t="s">
        <v>5</v>
      </c>
      <c r="C8" s="5"/>
      <c r="D8" s="5"/>
      <c r="E8" s="5"/>
      <c r="F8" s="5"/>
      <c r="G8" s="5"/>
      <c r="H8" s="5"/>
      <c r="I8" s="5"/>
      <c r="J8" s="5"/>
      <c r="K8" s="5"/>
    </row>
    <row r="9" spans="2:13" x14ac:dyDescent="0.2">
      <c r="B9" s="5"/>
      <c r="C9" s="22" t="s">
        <v>116</v>
      </c>
      <c r="D9" s="5"/>
      <c r="E9" s="5"/>
      <c r="F9" s="11"/>
      <c r="G9" s="5"/>
      <c r="H9" s="5"/>
      <c r="I9" s="5"/>
      <c r="J9" s="5"/>
      <c r="K9" s="5"/>
    </row>
    <row r="10" spans="2:13" ht="12" customHeight="1" x14ac:dyDescent="0.2">
      <c r="B10" s="5"/>
      <c r="C10" s="22" t="s">
        <v>117</v>
      </c>
      <c r="D10" s="5"/>
      <c r="E10" s="5"/>
      <c r="F10" s="11"/>
      <c r="G10" s="5"/>
      <c r="H10" s="5"/>
      <c r="I10" s="5"/>
      <c r="J10" s="5"/>
      <c r="K10" s="5"/>
    </row>
    <row r="11" spans="2:13" ht="12" customHeight="1" x14ac:dyDescent="0.2"/>
    <row r="12" spans="2:13" ht="15.75" x14ac:dyDescent="0.2">
      <c r="B12" s="3" t="s">
        <v>10</v>
      </c>
      <c r="C12" s="7"/>
      <c r="D12" s="7"/>
      <c r="E12" s="7"/>
      <c r="F12" s="7"/>
      <c r="G12" s="7"/>
      <c r="H12" s="7"/>
      <c r="I12" s="7"/>
      <c r="J12" s="7"/>
      <c r="K12" s="7"/>
    </row>
    <row r="13" spans="2:13" x14ac:dyDescent="0.2">
      <c r="B13" t="s">
        <v>175</v>
      </c>
      <c r="E13" t="s">
        <v>90</v>
      </c>
    </row>
    <row r="14" spans="2:13" x14ac:dyDescent="0.2">
      <c r="E14" t="s">
        <v>176</v>
      </c>
      <c r="G14" s="16"/>
      <c r="H14" s="16"/>
      <c r="I14" s="16"/>
      <c r="J14" s="16"/>
      <c r="K14" s="16"/>
      <c r="L14" s="16"/>
      <c r="M14" s="16"/>
    </row>
    <row r="15" spans="2:13" x14ac:dyDescent="0.2">
      <c r="F15" t="s">
        <v>81</v>
      </c>
    </row>
    <row r="17" spans="2:5" x14ac:dyDescent="0.2">
      <c r="B17" t="s">
        <v>84</v>
      </c>
      <c r="E17" s="29" t="s">
        <v>92</v>
      </c>
    </row>
    <row r="19" spans="2:5" x14ac:dyDescent="0.2">
      <c r="B19" s="13" t="s">
        <v>120</v>
      </c>
    </row>
    <row r="21" spans="2:5" x14ac:dyDescent="0.2">
      <c r="C21" s="8" t="s">
        <v>20</v>
      </c>
    </row>
    <row r="22" spans="2:5" x14ac:dyDescent="0.2">
      <c r="C22" s="8" t="s">
        <v>163</v>
      </c>
    </row>
    <row r="23" spans="2:5" ht="38.25" x14ac:dyDescent="0.2">
      <c r="C23" s="14" t="s">
        <v>96</v>
      </c>
      <c r="D23" s="14" t="s">
        <v>99</v>
      </c>
      <c r="E23" s="14" t="s">
        <v>100</v>
      </c>
    </row>
    <row r="24" spans="2:5" x14ac:dyDescent="0.2">
      <c r="C24" s="26"/>
      <c r="D24" s="27"/>
      <c r="E24">
        <f>C24*D24</f>
        <v>0</v>
      </c>
    </row>
    <row r="26" spans="2:5" x14ac:dyDescent="0.2">
      <c r="C26" s="8" t="s">
        <v>26</v>
      </c>
    </row>
    <row r="27" spans="2:5" x14ac:dyDescent="0.2">
      <c r="C27" s="8" t="s">
        <v>163</v>
      </c>
    </row>
    <row r="28" spans="2:5" ht="63.75" x14ac:dyDescent="0.2">
      <c r="C28" s="14" t="s">
        <v>96</v>
      </c>
      <c r="D28" s="14" t="s">
        <v>101</v>
      </c>
      <c r="E28" s="14" t="s">
        <v>102</v>
      </c>
    </row>
    <row r="29" spans="2:5" x14ac:dyDescent="0.2">
      <c r="C29" s="27"/>
      <c r="D29" s="27"/>
      <c r="E29">
        <f>C29*D29</f>
        <v>0</v>
      </c>
    </row>
    <row r="30" spans="2:5" x14ac:dyDescent="0.2">
      <c r="C30" s="16"/>
      <c r="D30" s="16"/>
    </row>
    <row r="31" spans="2:5" x14ac:dyDescent="0.2">
      <c r="C31" s="8" t="s">
        <v>97</v>
      </c>
    </row>
    <row r="32" spans="2:5" x14ac:dyDescent="0.2">
      <c r="C32" s="8" t="s">
        <v>163</v>
      </c>
    </row>
    <row r="33" spans="2:8" ht="51" x14ac:dyDescent="0.2">
      <c r="C33" s="12" t="s">
        <v>96</v>
      </c>
      <c r="D33" s="12" t="s">
        <v>93</v>
      </c>
      <c r="E33" s="12" t="s">
        <v>94</v>
      </c>
      <c r="F33" s="12" t="s">
        <v>95</v>
      </c>
      <c r="H33" s="21"/>
    </row>
    <row r="34" spans="2:8" x14ac:dyDescent="0.2">
      <c r="C34" s="27"/>
      <c r="D34" s="27"/>
      <c r="E34" s="27"/>
      <c r="F34">
        <f>C34*D34*E34</f>
        <v>0</v>
      </c>
    </row>
    <row r="35" spans="2:8" x14ac:dyDescent="0.2">
      <c r="C35" s="17" t="s">
        <v>185</v>
      </c>
      <c r="D35" s="16"/>
      <c r="E35" s="16"/>
    </row>
    <row r="36" spans="2:8" x14ac:dyDescent="0.2">
      <c r="C36" t="s">
        <v>168</v>
      </c>
    </row>
    <row r="40" spans="2:8" x14ac:dyDescent="0.2">
      <c r="B40" s="13" t="s">
        <v>121</v>
      </c>
    </row>
    <row r="41" spans="2:8" x14ac:dyDescent="0.2">
      <c r="B41" s="13"/>
      <c r="C41" s="13" t="s">
        <v>164</v>
      </c>
    </row>
    <row r="42" spans="2:8" x14ac:dyDescent="0.2">
      <c r="B42" s="13"/>
      <c r="C42" s="13"/>
    </row>
    <row r="43" spans="2:8" x14ac:dyDescent="0.2">
      <c r="B43" s="13"/>
      <c r="C43" s="8" t="s">
        <v>20</v>
      </c>
    </row>
    <row r="44" spans="2:8" x14ac:dyDescent="0.2">
      <c r="B44" s="13"/>
      <c r="C44" s="8" t="s">
        <v>98</v>
      </c>
    </row>
    <row r="45" spans="2:8" ht="38.25" x14ac:dyDescent="0.2">
      <c r="B45" s="13"/>
      <c r="C45" s="14" t="s">
        <v>96</v>
      </c>
      <c r="D45" s="14" t="s">
        <v>99</v>
      </c>
      <c r="E45" s="14" t="s">
        <v>100</v>
      </c>
      <c r="G45" s="14" t="s">
        <v>123</v>
      </c>
    </row>
    <row r="46" spans="2:8" x14ac:dyDescent="0.2">
      <c r="B46" s="13"/>
      <c r="C46" s="26"/>
      <c r="D46" s="27"/>
      <c r="E46">
        <f>C46*D46</f>
        <v>0</v>
      </c>
      <c r="G46" s="28">
        <f>(E46*0.0145)+(E46*0.062)</f>
        <v>0</v>
      </c>
    </row>
    <row r="47" spans="2:8" x14ac:dyDescent="0.2">
      <c r="B47" s="13"/>
    </row>
    <row r="48" spans="2:8" x14ac:dyDescent="0.2">
      <c r="B48" s="13"/>
      <c r="C48" s="8" t="s">
        <v>26</v>
      </c>
    </row>
    <row r="49" spans="2:8" x14ac:dyDescent="0.2">
      <c r="B49" s="13"/>
      <c r="C49" s="8" t="s">
        <v>98</v>
      </c>
    </row>
    <row r="50" spans="2:8" ht="63.75" x14ac:dyDescent="0.2">
      <c r="B50" s="13"/>
      <c r="C50" s="14" t="s">
        <v>96</v>
      </c>
      <c r="D50" s="14" t="s">
        <v>101</v>
      </c>
      <c r="E50" s="14" t="s">
        <v>102</v>
      </c>
      <c r="G50" s="14" t="s">
        <v>123</v>
      </c>
    </row>
    <row r="51" spans="2:8" x14ac:dyDescent="0.2">
      <c r="B51" s="13"/>
      <c r="C51" s="27"/>
      <c r="D51" s="27"/>
      <c r="E51">
        <f>C51*D51</f>
        <v>0</v>
      </c>
      <c r="G51" s="28">
        <f>(E51*0.0145)+(E51*0.062)</f>
        <v>0</v>
      </c>
    </row>
    <row r="52" spans="2:8" x14ac:dyDescent="0.2">
      <c r="B52" s="13"/>
      <c r="C52" s="16"/>
      <c r="D52" s="16"/>
    </row>
    <row r="53" spans="2:8" x14ac:dyDescent="0.2">
      <c r="B53" s="13"/>
      <c r="C53" s="8" t="s">
        <v>97</v>
      </c>
    </row>
    <row r="54" spans="2:8" x14ac:dyDescent="0.2">
      <c r="B54" s="13"/>
      <c r="C54" s="8" t="s">
        <v>98</v>
      </c>
    </row>
    <row r="55" spans="2:8" ht="51" x14ac:dyDescent="0.2">
      <c r="B55" s="13"/>
      <c r="C55" s="12" t="s">
        <v>96</v>
      </c>
      <c r="D55" s="12" t="s">
        <v>93</v>
      </c>
      <c r="E55" s="12" t="s">
        <v>94</v>
      </c>
      <c r="F55" s="12" t="s">
        <v>95</v>
      </c>
      <c r="H55" s="24" t="s">
        <v>123</v>
      </c>
    </row>
    <row r="56" spans="2:8" x14ac:dyDescent="0.2">
      <c r="B56" s="13"/>
      <c r="C56" s="27"/>
      <c r="D56" s="27"/>
      <c r="E56" s="27"/>
      <c r="F56">
        <f>C56*D56*E56</f>
        <v>0</v>
      </c>
      <c r="H56" s="28">
        <f>(F56*0.0145)+(F56*0.062)</f>
        <v>0</v>
      </c>
    </row>
    <row r="57" spans="2:8" x14ac:dyDescent="0.2">
      <c r="B57" s="13"/>
      <c r="C57" s="30" t="s">
        <v>186</v>
      </c>
      <c r="D57" s="16"/>
      <c r="E57" s="16"/>
    </row>
    <row r="58" spans="2:8" x14ac:dyDescent="0.2">
      <c r="B58" s="13"/>
      <c r="C58" s="13" t="s">
        <v>168</v>
      </c>
    </row>
    <row r="59" spans="2:8" x14ac:dyDescent="0.2">
      <c r="B59" s="13"/>
      <c r="C59" s="13"/>
    </row>
    <row r="61" spans="2:8" x14ac:dyDescent="0.2">
      <c r="B61" s="29" t="s">
        <v>191</v>
      </c>
    </row>
    <row r="62" spans="2:8" x14ac:dyDescent="0.2">
      <c r="C62" s="15" t="s">
        <v>192</v>
      </c>
      <c r="D62" s="15"/>
    </row>
    <row r="63" spans="2:8" x14ac:dyDescent="0.2">
      <c r="C63" s="13"/>
      <c r="D63" s="13"/>
    </row>
    <row r="64" spans="2:8" x14ac:dyDescent="0.2">
      <c r="B64" s="13"/>
      <c r="D64" s="13"/>
    </row>
    <row r="65" spans="2:11" ht="15.75" x14ac:dyDescent="0.25">
      <c r="B65" s="10" t="s">
        <v>35</v>
      </c>
      <c r="C65" s="4"/>
      <c r="D65" s="4"/>
      <c r="E65" s="4"/>
      <c r="F65" s="4"/>
      <c r="G65" s="4"/>
      <c r="H65" s="4"/>
      <c r="I65" s="4"/>
      <c r="J65" s="4"/>
      <c r="K65" s="4"/>
    </row>
    <row r="66" spans="2:11" x14ac:dyDescent="0.2">
      <c r="B66" t="s">
        <v>85</v>
      </c>
    </row>
    <row r="67" spans="2:11" x14ac:dyDescent="0.2">
      <c r="C67" t="s">
        <v>36</v>
      </c>
    </row>
    <row r="68" spans="2:11" x14ac:dyDescent="0.2">
      <c r="C68" s="19" t="s">
        <v>109</v>
      </c>
    </row>
    <row r="69" spans="2:11" x14ac:dyDescent="0.2">
      <c r="C69" s="15" t="s">
        <v>110</v>
      </c>
    </row>
    <row r="70" spans="2:11" x14ac:dyDescent="0.2">
      <c r="C70" s="18"/>
    </row>
    <row r="71" spans="2:11" x14ac:dyDescent="0.2">
      <c r="B71" t="s">
        <v>86</v>
      </c>
    </row>
    <row r="72" spans="2:11" ht="38.25" x14ac:dyDescent="0.2">
      <c r="C72" s="14" t="s">
        <v>115</v>
      </c>
      <c r="D72" s="14" t="s">
        <v>106</v>
      </c>
      <c r="E72" s="14" t="s">
        <v>107</v>
      </c>
    </row>
    <row r="73" spans="2:11" x14ac:dyDescent="0.2">
      <c r="C73" s="27"/>
      <c r="D73" s="27"/>
      <c r="E73">
        <f>C73*D73</f>
        <v>0</v>
      </c>
    </row>
    <row r="74" spans="2:11" x14ac:dyDescent="0.2">
      <c r="C74" s="16"/>
      <c r="D74" s="16"/>
    </row>
    <row r="75" spans="2:11" x14ac:dyDescent="0.2">
      <c r="C75" s="17" t="s">
        <v>111</v>
      </c>
      <c r="D75" s="16"/>
    </row>
    <row r="76" spans="2:11" x14ac:dyDescent="0.2">
      <c r="C76" s="20" t="s">
        <v>165</v>
      </c>
      <c r="D76" s="16"/>
    </row>
    <row r="78" spans="2:11" x14ac:dyDescent="0.2">
      <c r="C78" s="13"/>
    </row>
    <row r="79" spans="2:11" x14ac:dyDescent="0.2">
      <c r="B79" s="13" t="s">
        <v>113</v>
      </c>
      <c r="C79" s="13"/>
      <c r="F79" s="15"/>
    </row>
    <row r="80" spans="2:11" x14ac:dyDescent="0.2">
      <c r="C80" s="29" t="s">
        <v>187</v>
      </c>
      <c r="F80" s="15"/>
    </row>
    <row r="81" spans="2:11" x14ac:dyDescent="0.2">
      <c r="C81" s="13" t="s">
        <v>126</v>
      </c>
      <c r="F81" s="15"/>
    </row>
    <row r="82" spans="2:11" x14ac:dyDescent="0.2">
      <c r="C82" s="15" t="s">
        <v>188</v>
      </c>
      <c r="F82" s="15"/>
    </row>
    <row r="83" spans="2:11" x14ac:dyDescent="0.2">
      <c r="C83" s="15"/>
      <c r="F83" s="15"/>
    </row>
    <row r="84" spans="2:11" x14ac:dyDescent="0.2">
      <c r="B84" s="13" t="s">
        <v>156</v>
      </c>
      <c r="D84" s="16"/>
      <c r="E84" s="16"/>
      <c r="F84" s="16"/>
      <c r="G84" s="16"/>
      <c r="H84" s="16"/>
      <c r="I84" s="16"/>
      <c r="J84" s="16"/>
      <c r="K84" s="16"/>
    </row>
    <row r="85" spans="2:11" x14ac:dyDescent="0.2">
      <c r="B85" s="13" t="s">
        <v>157</v>
      </c>
      <c r="D85" s="16"/>
      <c r="E85" s="16"/>
      <c r="F85" s="16"/>
      <c r="G85" s="16"/>
      <c r="H85" s="16"/>
      <c r="I85" s="16"/>
      <c r="J85" s="16"/>
      <c r="K85" s="16"/>
    </row>
    <row r="86" spans="2:11" x14ac:dyDescent="0.2">
      <c r="B86" s="13"/>
      <c r="C86" s="15" t="s">
        <v>158</v>
      </c>
      <c r="D86" s="16"/>
      <c r="E86" s="16"/>
      <c r="F86" s="16"/>
      <c r="G86" s="16"/>
      <c r="H86" s="16"/>
      <c r="I86" s="16"/>
      <c r="J86" s="16"/>
      <c r="K86" s="16"/>
    </row>
    <row r="87" spans="2:11" x14ac:dyDescent="0.2">
      <c r="C87" s="15"/>
      <c r="F87" s="15"/>
    </row>
    <row r="88" spans="2:11" ht="15.75" x14ac:dyDescent="0.25">
      <c r="B88" s="10" t="s">
        <v>39</v>
      </c>
      <c r="C88" s="4"/>
      <c r="D88" s="4"/>
      <c r="E88" s="4"/>
      <c r="F88" s="4"/>
      <c r="G88" s="4"/>
      <c r="H88" s="4"/>
      <c r="I88" s="10"/>
      <c r="J88" s="4"/>
      <c r="K88" s="4"/>
    </row>
    <row r="89" spans="2:11" x14ac:dyDescent="0.2">
      <c r="B89" s="13" t="s">
        <v>160</v>
      </c>
      <c r="C89" s="16"/>
      <c r="D89" s="16"/>
      <c r="E89" s="16"/>
      <c r="F89" s="16"/>
      <c r="G89" s="16"/>
      <c r="H89" s="16"/>
      <c r="I89" s="16"/>
      <c r="J89" s="16"/>
      <c r="K89" s="16"/>
    </row>
    <row r="90" spans="2:11" x14ac:dyDescent="0.2">
      <c r="B90" s="13" t="s">
        <v>161</v>
      </c>
      <c r="C90" s="16"/>
      <c r="D90" s="16"/>
      <c r="E90" s="16"/>
      <c r="F90" s="16"/>
      <c r="G90" s="16"/>
      <c r="H90" s="16"/>
      <c r="I90" s="16"/>
      <c r="J90" s="16"/>
      <c r="K90" s="16"/>
    </row>
    <row r="91" spans="2:11" x14ac:dyDescent="0.2">
      <c r="B91" s="13"/>
      <c r="C91" s="16"/>
      <c r="D91" s="16"/>
      <c r="E91" s="16"/>
      <c r="F91" s="16"/>
      <c r="G91" s="16"/>
      <c r="H91" s="16"/>
      <c r="I91" s="16"/>
      <c r="J91" s="16"/>
      <c r="K91" s="16"/>
    </row>
    <row r="92" spans="2:11" x14ac:dyDescent="0.2">
      <c r="B92" s="20" t="s">
        <v>189</v>
      </c>
      <c r="C92" s="16"/>
      <c r="D92" s="16"/>
      <c r="E92" s="16"/>
      <c r="F92" s="16"/>
      <c r="G92" s="16"/>
      <c r="H92" s="16"/>
      <c r="I92" s="16"/>
      <c r="J92" s="16"/>
      <c r="K92" s="16"/>
    </row>
    <row r="93" spans="2:11" ht="15.75" x14ac:dyDescent="0.25">
      <c r="B93" s="25"/>
      <c r="C93" s="16"/>
      <c r="D93" s="16"/>
      <c r="E93" s="16"/>
      <c r="F93" s="16"/>
      <c r="G93" s="16"/>
      <c r="H93" s="16"/>
      <c r="I93" s="16"/>
      <c r="J93" s="16"/>
      <c r="K93" s="16"/>
    </row>
    <row r="94" spans="2:11" x14ac:dyDescent="0.2">
      <c r="B94" t="s">
        <v>40</v>
      </c>
    </row>
    <row r="95" spans="2:11" x14ac:dyDescent="0.2">
      <c r="C95" s="13" t="s">
        <v>141</v>
      </c>
    </row>
    <row r="96" spans="2:11" x14ac:dyDescent="0.2">
      <c r="C96" s="13"/>
    </row>
    <row r="97" spans="2:3" x14ac:dyDescent="0.2">
      <c r="B97" t="s">
        <v>45</v>
      </c>
    </row>
    <row r="98" spans="2:3" x14ac:dyDescent="0.2">
      <c r="C98" t="s">
        <v>173</v>
      </c>
    </row>
    <row r="99" spans="2:3" x14ac:dyDescent="0.2">
      <c r="C99" s="15" t="s">
        <v>128</v>
      </c>
    </row>
    <row r="100" spans="2:3" x14ac:dyDescent="0.2">
      <c r="C100" s="15"/>
    </row>
    <row r="101" spans="2:3" x14ac:dyDescent="0.2">
      <c r="B101" t="s">
        <v>48</v>
      </c>
    </row>
    <row r="102" spans="2:3" x14ac:dyDescent="0.2">
      <c r="C102" s="13" t="s">
        <v>166</v>
      </c>
    </row>
    <row r="103" spans="2:3" x14ac:dyDescent="0.2">
      <c r="C103" s="13" t="s">
        <v>132</v>
      </c>
    </row>
    <row r="104" spans="2:3" x14ac:dyDescent="0.2">
      <c r="C104" s="13" t="s">
        <v>133</v>
      </c>
    </row>
    <row r="105" spans="2:3" x14ac:dyDescent="0.2">
      <c r="C105" s="13"/>
    </row>
    <row r="106" spans="2:3" x14ac:dyDescent="0.2">
      <c r="B106" t="s">
        <v>169</v>
      </c>
      <c r="C106" s="13"/>
    </row>
    <row r="107" spans="2:3" x14ac:dyDescent="0.2">
      <c r="C107" s="13" t="s">
        <v>134</v>
      </c>
    </row>
    <row r="109" spans="2:3" x14ac:dyDescent="0.2">
      <c r="B109" t="s">
        <v>56</v>
      </c>
    </row>
    <row r="110" spans="2:3" x14ac:dyDescent="0.2">
      <c r="C110" s="13" t="s">
        <v>167</v>
      </c>
    </row>
    <row r="111" spans="2:3" x14ac:dyDescent="0.2">
      <c r="C111" s="13" t="s">
        <v>179</v>
      </c>
    </row>
    <row r="112" spans="2:3" x14ac:dyDescent="0.2">
      <c r="C112" s="13" t="s">
        <v>138</v>
      </c>
    </row>
    <row r="113" spans="2:3" x14ac:dyDescent="0.2">
      <c r="C113" s="13" t="s">
        <v>139</v>
      </c>
    </row>
    <row r="114" spans="2:3" x14ac:dyDescent="0.2">
      <c r="C114" s="13" t="s">
        <v>140</v>
      </c>
    </row>
    <row r="115" spans="2:3" x14ac:dyDescent="0.2">
      <c r="C115" s="13"/>
    </row>
    <row r="116" spans="2:3" x14ac:dyDescent="0.2">
      <c r="B116" t="s">
        <v>59</v>
      </c>
    </row>
    <row r="117" spans="2:3" x14ac:dyDescent="0.2">
      <c r="C117" s="13" t="s">
        <v>142</v>
      </c>
    </row>
    <row r="118" spans="2:3" x14ac:dyDescent="0.2">
      <c r="C118" s="13" t="s">
        <v>178</v>
      </c>
    </row>
    <row r="119" spans="2:3" x14ac:dyDescent="0.2">
      <c r="C119" s="13"/>
    </row>
    <row r="120" spans="2:3" x14ac:dyDescent="0.2">
      <c r="B120" t="s">
        <v>62</v>
      </c>
    </row>
    <row r="121" spans="2:3" x14ac:dyDescent="0.2">
      <c r="C121" s="13" t="s">
        <v>143</v>
      </c>
    </row>
    <row r="122" spans="2:3" x14ac:dyDescent="0.2">
      <c r="C122" s="13"/>
    </row>
    <row r="123" spans="2:3" x14ac:dyDescent="0.2">
      <c r="B123" t="s">
        <v>64</v>
      </c>
    </row>
    <row r="124" spans="2:3" x14ac:dyDescent="0.2">
      <c r="C124" s="13" t="s">
        <v>144</v>
      </c>
    </row>
    <row r="126" spans="2:3" x14ac:dyDescent="0.2">
      <c r="B126" s="13" t="s">
        <v>145</v>
      </c>
    </row>
    <row r="127" spans="2:3" x14ac:dyDescent="0.2">
      <c r="B127" s="13"/>
      <c r="C127" t="s">
        <v>146</v>
      </c>
    </row>
    <row r="128" spans="2:3" x14ac:dyDescent="0.2">
      <c r="B128" s="13"/>
      <c r="C128" s="15" t="s">
        <v>147</v>
      </c>
    </row>
    <row r="129" spans="2:11" x14ac:dyDescent="0.2">
      <c r="C129" s="13"/>
    </row>
    <row r="130" spans="2:11" x14ac:dyDescent="0.2">
      <c r="B130" s="13" t="s">
        <v>149</v>
      </c>
      <c r="D130" s="16"/>
      <c r="E130" s="16"/>
      <c r="F130" s="16"/>
      <c r="G130" s="16"/>
      <c r="H130" s="16"/>
      <c r="I130" s="16"/>
      <c r="J130" s="16"/>
      <c r="K130" s="16"/>
    </row>
    <row r="131" spans="2:11" x14ac:dyDescent="0.2">
      <c r="C131" t="s">
        <v>177</v>
      </c>
    </row>
    <row r="132" spans="2:11" x14ac:dyDescent="0.2">
      <c r="C132" t="s">
        <v>170</v>
      </c>
    </row>
    <row r="133" spans="2:11" x14ac:dyDescent="0.2">
      <c r="C133" t="s">
        <v>180</v>
      </c>
    </row>
    <row r="134" spans="2:11" x14ac:dyDescent="0.2">
      <c r="C134" s="15" t="s">
        <v>190</v>
      </c>
    </row>
    <row r="136" spans="2:11" x14ac:dyDescent="0.2">
      <c r="B136" t="s">
        <v>171</v>
      </c>
    </row>
    <row r="137" spans="2:11" x14ac:dyDescent="0.2">
      <c r="C137" t="s">
        <v>181</v>
      </c>
    </row>
    <row r="138" spans="2:11" x14ac:dyDescent="0.2">
      <c r="C138" t="s">
        <v>172</v>
      </c>
    </row>
    <row r="139" spans="2:11" x14ac:dyDescent="0.2">
      <c r="C139" t="s">
        <v>182</v>
      </c>
    </row>
    <row r="140" spans="2:11" x14ac:dyDescent="0.2">
      <c r="C140" t="s">
        <v>183</v>
      </c>
    </row>
    <row r="141" spans="2:11" x14ac:dyDescent="0.2">
      <c r="C141" t="s">
        <v>184</v>
      </c>
    </row>
  </sheetData>
  <hyperlinks>
    <hyperlink ref="C69" r:id="rId1"/>
    <hyperlink ref="C76" r:id="rId2"/>
    <hyperlink ref="C9" r:id="rId3"/>
    <hyperlink ref="C10" r:id="rId4"/>
    <hyperlink ref="C62" r:id="rId5"/>
    <hyperlink ref="C82" r:id="rId6"/>
    <hyperlink ref="C99" r:id="rId7"/>
    <hyperlink ref="C128" r:id="rId8"/>
    <hyperlink ref="C86" r:id="rId9"/>
    <hyperlink ref="B92" r:id="rId10"/>
    <hyperlink ref="C7" r:id="rId11"/>
    <hyperlink ref="C134" r:id="rId12"/>
  </hyperlinks>
  <pageMargins left="0.5" right="0.5" top="0.75" bottom="0.75" header="0" footer="0.25"/>
  <pageSetup orientation="portrait" horizontalDpi="300" verticalDpi="300" r:id="rId13"/>
  <headerFooter alignWithMargins="0">
    <oddFooter>&amp;L&amp;8&amp;Z&amp;F&amp;R&amp;8Page &amp;P of &amp;N</oddFooter>
  </headerFooter>
  <rowBreaks count="1" manualBreakCount="1">
    <brk id="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5"/>
  <sheetViews>
    <sheetView topLeftCell="A112" zoomScaleNormal="100" workbookViewId="0"/>
  </sheetViews>
  <sheetFormatPr defaultRowHeight="12.75" x14ac:dyDescent="0.2"/>
  <cols>
    <col min="2" max="2" width="3.85546875" customWidth="1"/>
    <col min="7" max="7" width="9.7109375" customWidth="1"/>
    <col min="8" max="8" width="10" customWidth="1"/>
  </cols>
  <sheetData>
    <row r="1" spans="2:11" ht="20.25" x14ac:dyDescent="0.3">
      <c r="B1" s="1" t="s">
        <v>0</v>
      </c>
    </row>
    <row r="2" spans="2:11" ht="12" customHeight="1" x14ac:dyDescent="0.2">
      <c r="B2" s="2" t="s">
        <v>1</v>
      </c>
    </row>
    <row r="3" spans="2:11" ht="12" customHeight="1" x14ac:dyDescent="0.2">
      <c r="B3" s="2"/>
    </row>
    <row r="4" spans="2:11" ht="15.75" x14ac:dyDescent="0.2">
      <c r="B4" s="3" t="s">
        <v>2</v>
      </c>
      <c r="C4" s="4"/>
      <c r="D4" s="4"/>
      <c r="E4" s="4"/>
      <c r="F4" s="4"/>
      <c r="G4" s="4"/>
      <c r="H4" s="4"/>
      <c r="I4" s="4"/>
      <c r="J4" s="4"/>
      <c r="K4" s="4"/>
    </row>
    <row r="5" spans="2:11" x14ac:dyDescent="0.2">
      <c r="B5" s="5" t="s">
        <v>3</v>
      </c>
      <c r="C5" s="5"/>
      <c r="D5" s="5"/>
      <c r="F5" s="5"/>
      <c r="G5" s="5"/>
      <c r="H5" s="5"/>
      <c r="I5" s="5"/>
      <c r="J5" s="5"/>
      <c r="K5" s="5"/>
    </row>
    <row r="6" spans="2:11" x14ac:dyDescent="0.2">
      <c r="B6" s="5"/>
      <c r="C6" s="5" t="s">
        <v>4</v>
      </c>
      <c r="D6" s="5"/>
      <c r="E6" s="5"/>
      <c r="F6" s="5"/>
      <c r="G6" s="5"/>
      <c r="H6" s="5"/>
      <c r="I6" s="5"/>
      <c r="J6" s="5"/>
      <c r="K6" s="5"/>
    </row>
    <row r="7" spans="2:11" x14ac:dyDescent="0.2">
      <c r="B7" s="5"/>
      <c r="C7" s="11" t="s">
        <v>118</v>
      </c>
      <c r="D7" s="5"/>
      <c r="E7" s="5"/>
      <c r="F7" s="5"/>
      <c r="G7" s="5"/>
      <c r="H7" s="5"/>
      <c r="I7" s="5"/>
      <c r="J7" s="5"/>
      <c r="K7" s="5"/>
    </row>
    <row r="8" spans="2:11" x14ac:dyDescent="0.2">
      <c r="B8" s="5" t="s">
        <v>5</v>
      </c>
      <c r="C8" s="5"/>
      <c r="D8" s="5"/>
      <c r="E8" s="5"/>
      <c r="F8" s="5"/>
      <c r="G8" s="5"/>
      <c r="H8" s="5"/>
      <c r="I8" s="5"/>
      <c r="J8" s="5"/>
      <c r="K8" s="5"/>
    </row>
    <row r="9" spans="2:11" x14ac:dyDescent="0.2">
      <c r="B9" s="5"/>
      <c r="C9" s="22" t="s">
        <v>116</v>
      </c>
      <c r="D9" s="5"/>
      <c r="E9" s="5"/>
      <c r="F9" s="11"/>
      <c r="G9" s="5"/>
      <c r="H9" s="5"/>
      <c r="I9" s="5"/>
      <c r="J9" s="5"/>
      <c r="K9" s="5"/>
    </row>
    <row r="10" spans="2:11" ht="12" customHeight="1" x14ac:dyDescent="0.2">
      <c r="B10" s="5"/>
      <c r="C10" s="22" t="s">
        <v>117</v>
      </c>
      <c r="D10" s="5"/>
      <c r="E10" s="5"/>
      <c r="F10" s="11"/>
      <c r="G10" s="5"/>
      <c r="H10" s="5"/>
      <c r="I10" s="5"/>
      <c r="J10" s="5"/>
      <c r="K10" s="5"/>
    </row>
    <row r="11" spans="2:11" ht="12" customHeight="1" x14ac:dyDescent="0.2"/>
    <row r="12" spans="2:11" ht="15.75" x14ac:dyDescent="0.2">
      <c r="B12" s="3" t="s">
        <v>10</v>
      </c>
      <c r="C12" s="7"/>
      <c r="D12" s="7"/>
      <c r="E12" s="7"/>
      <c r="F12" s="7"/>
      <c r="G12" s="7"/>
      <c r="H12" s="7"/>
      <c r="I12" s="7"/>
      <c r="J12" s="7"/>
      <c r="K12" s="7"/>
    </row>
    <row r="13" spans="2:11" x14ac:dyDescent="0.2">
      <c r="B13" t="s">
        <v>11</v>
      </c>
      <c r="E13" t="s">
        <v>90</v>
      </c>
    </row>
    <row r="14" spans="2:11" x14ac:dyDescent="0.2">
      <c r="E14" t="s">
        <v>91</v>
      </c>
    </row>
    <row r="15" spans="2:11" x14ac:dyDescent="0.2">
      <c r="F15" t="s">
        <v>81</v>
      </c>
    </row>
    <row r="17" spans="2:5" x14ac:dyDescent="0.2">
      <c r="B17" t="s">
        <v>84</v>
      </c>
      <c r="E17" t="s">
        <v>92</v>
      </c>
    </row>
    <row r="19" spans="2:5" x14ac:dyDescent="0.2">
      <c r="B19" s="13" t="s">
        <v>120</v>
      </c>
    </row>
    <row r="21" spans="2:5" x14ac:dyDescent="0.2">
      <c r="C21" s="8" t="s">
        <v>20</v>
      </c>
    </row>
    <row r="22" spans="2:5" x14ac:dyDescent="0.2">
      <c r="C22" s="8" t="s">
        <v>98</v>
      </c>
    </row>
    <row r="23" spans="2:5" ht="38.25" x14ac:dyDescent="0.2">
      <c r="C23" s="14" t="s">
        <v>96</v>
      </c>
      <c r="D23" s="14" t="s">
        <v>99</v>
      </c>
      <c r="E23" s="14" t="s">
        <v>100</v>
      </c>
    </row>
    <row r="24" spans="2:5" x14ac:dyDescent="0.2">
      <c r="C24" s="26"/>
      <c r="D24" s="27"/>
      <c r="E24">
        <f>C24*D24</f>
        <v>0</v>
      </c>
    </row>
    <row r="26" spans="2:5" x14ac:dyDescent="0.2">
      <c r="C26" s="8" t="s">
        <v>26</v>
      </c>
    </row>
    <row r="27" spans="2:5" x14ac:dyDescent="0.2">
      <c r="C27" s="8" t="s">
        <v>98</v>
      </c>
    </row>
    <row r="28" spans="2:5" ht="63.75" x14ac:dyDescent="0.2">
      <c r="C28" s="14" t="s">
        <v>96</v>
      </c>
      <c r="D28" s="14" t="s">
        <v>101</v>
      </c>
      <c r="E28" s="14" t="s">
        <v>102</v>
      </c>
    </row>
    <row r="29" spans="2:5" x14ac:dyDescent="0.2">
      <c r="C29" s="27"/>
      <c r="D29" s="27"/>
      <c r="E29">
        <f>C29*D29</f>
        <v>0</v>
      </c>
    </row>
    <row r="30" spans="2:5" x14ac:dyDescent="0.2">
      <c r="C30" s="16"/>
      <c r="D30" s="16"/>
    </row>
    <row r="31" spans="2:5" x14ac:dyDescent="0.2">
      <c r="C31" s="8" t="s">
        <v>97</v>
      </c>
    </row>
    <row r="32" spans="2:5" x14ac:dyDescent="0.2">
      <c r="C32" s="8" t="s">
        <v>98</v>
      </c>
    </row>
    <row r="33" spans="2:8" ht="51" x14ac:dyDescent="0.2">
      <c r="C33" s="12" t="s">
        <v>96</v>
      </c>
      <c r="D33" s="12" t="s">
        <v>93</v>
      </c>
      <c r="E33" s="12" t="s">
        <v>94</v>
      </c>
      <c r="F33" s="12" t="s">
        <v>95</v>
      </c>
      <c r="H33" s="21"/>
    </row>
    <row r="34" spans="2:8" x14ac:dyDescent="0.2">
      <c r="C34" s="27"/>
      <c r="D34" s="27"/>
      <c r="E34" s="27"/>
      <c r="F34">
        <f>C34*D34*E34</f>
        <v>0</v>
      </c>
    </row>
    <row r="35" spans="2:8" x14ac:dyDescent="0.2">
      <c r="C35" s="17" t="s">
        <v>108</v>
      </c>
      <c r="D35" s="16"/>
      <c r="E35" s="16"/>
    </row>
    <row r="37" spans="2:8" x14ac:dyDescent="0.2">
      <c r="C37" t="s">
        <v>30</v>
      </c>
    </row>
    <row r="38" spans="2:8" x14ac:dyDescent="0.2">
      <c r="C38" s="23" t="s">
        <v>119</v>
      </c>
    </row>
    <row r="40" spans="2:8" x14ac:dyDescent="0.2">
      <c r="B40" s="13" t="s">
        <v>121</v>
      </c>
    </row>
    <row r="41" spans="2:8" x14ac:dyDescent="0.2">
      <c r="B41" s="13"/>
      <c r="C41" s="13" t="s">
        <v>122</v>
      </c>
    </row>
    <row r="42" spans="2:8" x14ac:dyDescent="0.2">
      <c r="B42" s="13"/>
      <c r="C42" s="13"/>
    </row>
    <row r="43" spans="2:8" x14ac:dyDescent="0.2">
      <c r="B43" s="13"/>
      <c r="C43" s="8" t="s">
        <v>20</v>
      </c>
    </row>
    <row r="44" spans="2:8" x14ac:dyDescent="0.2">
      <c r="B44" s="13"/>
      <c r="C44" s="8" t="s">
        <v>98</v>
      </c>
    </row>
    <row r="45" spans="2:8" ht="38.25" x14ac:dyDescent="0.2">
      <c r="B45" s="13"/>
      <c r="C45" s="14" t="s">
        <v>96</v>
      </c>
      <c r="D45" s="14" t="s">
        <v>99</v>
      </c>
      <c r="E45" s="14" t="s">
        <v>100</v>
      </c>
      <c r="G45" s="14" t="s">
        <v>123</v>
      </c>
    </row>
    <row r="46" spans="2:8" x14ac:dyDescent="0.2">
      <c r="B46" s="13"/>
      <c r="C46" s="26"/>
      <c r="D46" s="27"/>
      <c r="E46">
        <f>C46*D46</f>
        <v>0</v>
      </c>
      <c r="G46" s="28">
        <f>(E46*0.0145)+(E46*0.062)</f>
        <v>0</v>
      </c>
    </row>
    <row r="47" spans="2:8" x14ac:dyDescent="0.2">
      <c r="B47" s="13"/>
    </row>
    <row r="48" spans="2:8" x14ac:dyDescent="0.2">
      <c r="B48" s="13"/>
      <c r="C48" s="8" t="s">
        <v>26</v>
      </c>
    </row>
    <row r="49" spans="2:8" x14ac:dyDescent="0.2">
      <c r="B49" s="13"/>
      <c r="C49" s="8" t="s">
        <v>98</v>
      </c>
    </row>
    <row r="50" spans="2:8" ht="63.75" x14ac:dyDescent="0.2">
      <c r="B50" s="13"/>
      <c r="C50" s="14" t="s">
        <v>96</v>
      </c>
      <c r="D50" s="14" t="s">
        <v>101</v>
      </c>
      <c r="E50" s="14" t="s">
        <v>102</v>
      </c>
      <c r="G50" s="14" t="s">
        <v>123</v>
      </c>
    </row>
    <row r="51" spans="2:8" x14ac:dyDescent="0.2">
      <c r="B51" s="13"/>
      <c r="C51" s="27"/>
      <c r="D51" s="27"/>
      <c r="E51">
        <f>C51*D51</f>
        <v>0</v>
      </c>
      <c r="G51" s="28">
        <f>(E51*0.0145)+(E51*0.062)</f>
        <v>0</v>
      </c>
    </row>
    <row r="52" spans="2:8" x14ac:dyDescent="0.2">
      <c r="B52" s="13"/>
      <c r="C52" s="16"/>
      <c r="D52" s="16"/>
    </row>
    <row r="53" spans="2:8" x14ac:dyDescent="0.2">
      <c r="B53" s="13"/>
      <c r="C53" s="8" t="s">
        <v>97</v>
      </c>
    </row>
    <row r="54" spans="2:8" x14ac:dyDescent="0.2">
      <c r="B54" s="13"/>
      <c r="C54" s="8" t="s">
        <v>98</v>
      </c>
    </row>
    <row r="55" spans="2:8" ht="51" x14ac:dyDescent="0.2">
      <c r="B55" s="13"/>
      <c r="C55" s="12" t="s">
        <v>96</v>
      </c>
      <c r="D55" s="12" t="s">
        <v>93</v>
      </c>
      <c r="E55" s="12" t="s">
        <v>94</v>
      </c>
      <c r="F55" s="12" t="s">
        <v>95</v>
      </c>
      <c r="H55" s="24" t="s">
        <v>123</v>
      </c>
    </row>
    <row r="56" spans="2:8" x14ac:dyDescent="0.2">
      <c r="B56" s="13"/>
      <c r="C56" s="27"/>
      <c r="D56" s="27"/>
      <c r="E56" s="27"/>
      <c r="F56">
        <f>C56*D56*E56</f>
        <v>0</v>
      </c>
      <c r="H56" s="28">
        <f>(F56*0.0145)+(F56*0.062)</f>
        <v>0</v>
      </c>
    </row>
    <row r="57" spans="2:8" x14ac:dyDescent="0.2">
      <c r="B57" s="13"/>
      <c r="C57" s="17" t="s">
        <v>108</v>
      </c>
      <c r="D57" s="16"/>
      <c r="E57" s="16"/>
    </row>
    <row r="58" spans="2:8" x14ac:dyDescent="0.2">
      <c r="B58" s="13"/>
      <c r="C58" s="13"/>
    </row>
    <row r="59" spans="2:8" x14ac:dyDescent="0.2">
      <c r="B59" s="13"/>
      <c r="C59" s="13"/>
    </row>
    <row r="61" spans="2:8" x14ac:dyDescent="0.2">
      <c r="B61" t="s">
        <v>33</v>
      </c>
    </row>
    <row r="62" spans="2:8" x14ac:dyDescent="0.2">
      <c r="C62" s="15" t="s">
        <v>124</v>
      </c>
      <c r="D62" s="15"/>
    </row>
    <row r="63" spans="2:8" x14ac:dyDescent="0.2">
      <c r="C63" s="13" t="s">
        <v>103</v>
      </c>
      <c r="D63" s="13" t="s">
        <v>104</v>
      </c>
    </row>
    <row r="64" spans="2:8" x14ac:dyDescent="0.2">
      <c r="B64" s="13"/>
      <c r="D64" s="13"/>
    </row>
    <row r="65" spans="2:11" ht="15.75" x14ac:dyDescent="0.25">
      <c r="B65" s="10" t="s">
        <v>35</v>
      </c>
      <c r="C65" s="4"/>
      <c r="D65" s="4"/>
      <c r="E65" s="4"/>
      <c r="F65" s="4"/>
      <c r="G65" s="4"/>
      <c r="H65" s="4"/>
      <c r="I65" s="4"/>
      <c r="J65" s="4"/>
      <c r="K65" s="4"/>
    </row>
    <row r="66" spans="2:11" x14ac:dyDescent="0.2">
      <c r="B66" t="s">
        <v>85</v>
      </c>
    </row>
    <row r="67" spans="2:11" x14ac:dyDescent="0.2">
      <c r="C67" t="s">
        <v>36</v>
      </c>
    </row>
    <row r="68" spans="2:11" x14ac:dyDescent="0.2">
      <c r="C68" s="19" t="s">
        <v>109</v>
      </c>
    </row>
    <row r="69" spans="2:11" x14ac:dyDescent="0.2">
      <c r="C69" s="15" t="s">
        <v>110</v>
      </c>
    </row>
    <row r="70" spans="2:11" x14ac:dyDescent="0.2">
      <c r="C70" s="18"/>
    </row>
    <row r="71" spans="2:11" x14ac:dyDescent="0.2">
      <c r="B71" t="s">
        <v>86</v>
      </c>
    </row>
    <row r="72" spans="2:11" ht="38.25" x14ac:dyDescent="0.2">
      <c r="C72" s="14" t="s">
        <v>115</v>
      </c>
      <c r="D72" s="14" t="s">
        <v>106</v>
      </c>
      <c r="E72" s="14" t="s">
        <v>107</v>
      </c>
    </row>
    <row r="73" spans="2:11" x14ac:dyDescent="0.2">
      <c r="C73" s="27"/>
      <c r="D73" s="27"/>
      <c r="E73">
        <f>C73*D73</f>
        <v>0</v>
      </c>
    </row>
    <row r="74" spans="2:11" x14ac:dyDescent="0.2">
      <c r="C74" s="16"/>
      <c r="D74" s="16"/>
    </row>
    <row r="75" spans="2:11" x14ac:dyDescent="0.2">
      <c r="C75" s="17" t="s">
        <v>111</v>
      </c>
      <c r="D75" s="16"/>
    </row>
    <row r="76" spans="2:11" x14ac:dyDescent="0.2">
      <c r="C76" s="20" t="s">
        <v>112</v>
      </c>
      <c r="D76" s="16"/>
    </row>
    <row r="78" spans="2:11" x14ac:dyDescent="0.2">
      <c r="C78" s="13" t="s">
        <v>105</v>
      </c>
    </row>
    <row r="79" spans="2:11" x14ac:dyDescent="0.2">
      <c r="C79" s="15" t="s">
        <v>125</v>
      </c>
      <c r="F79" s="15"/>
    </row>
    <row r="80" spans="2:11" x14ac:dyDescent="0.2">
      <c r="C80" s="15"/>
      <c r="F80" s="15"/>
    </row>
    <row r="81" spans="2:11" x14ac:dyDescent="0.2">
      <c r="B81" s="13" t="s">
        <v>113</v>
      </c>
      <c r="C81" s="13"/>
      <c r="F81" s="15"/>
    </row>
    <row r="82" spans="2:11" x14ac:dyDescent="0.2">
      <c r="C82" s="13" t="s">
        <v>114</v>
      </c>
      <c r="F82" s="15"/>
    </row>
    <row r="83" spans="2:11" x14ac:dyDescent="0.2">
      <c r="C83" s="13" t="s">
        <v>126</v>
      </c>
      <c r="F83" s="15"/>
    </row>
    <row r="84" spans="2:11" x14ac:dyDescent="0.2">
      <c r="C84" s="15" t="s">
        <v>127</v>
      </c>
      <c r="F84" s="15"/>
    </row>
    <row r="85" spans="2:11" x14ac:dyDescent="0.2">
      <c r="C85" s="15"/>
      <c r="F85" s="15"/>
    </row>
    <row r="86" spans="2:11" x14ac:dyDescent="0.2">
      <c r="B86" s="13" t="s">
        <v>156</v>
      </c>
      <c r="D86" s="16"/>
      <c r="E86" s="16"/>
      <c r="F86" s="16"/>
      <c r="G86" s="16"/>
      <c r="H86" s="16"/>
      <c r="I86" s="16"/>
      <c r="J86" s="16"/>
      <c r="K86" s="16"/>
    </row>
    <row r="87" spans="2:11" x14ac:dyDescent="0.2">
      <c r="B87" s="13" t="s">
        <v>157</v>
      </c>
      <c r="D87" s="16"/>
      <c r="E87" s="16"/>
      <c r="F87" s="16"/>
      <c r="G87" s="16"/>
      <c r="H87" s="16"/>
      <c r="I87" s="16"/>
      <c r="J87" s="16"/>
      <c r="K87" s="16"/>
    </row>
    <row r="88" spans="2:11" x14ac:dyDescent="0.2">
      <c r="B88" s="13"/>
      <c r="C88" s="15" t="s">
        <v>158</v>
      </c>
      <c r="D88" s="16"/>
      <c r="E88" s="16"/>
      <c r="F88" s="16"/>
      <c r="G88" s="16"/>
      <c r="H88" s="16"/>
      <c r="I88" s="16"/>
      <c r="J88" s="16"/>
      <c r="K88" s="16"/>
    </row>
    <row r="89" spans="2:11" x14ac:dyDescent="0.2">
      <c r="C89" s="15"/>
      <c r="F89" s="15"/>
    </row>
    <row r="90" spans="2:11" ht="15.75" x14ac:dyDescent="0.25">
      <c r="B90" s="10" t="s">
        <v>39</v>
      </c>
      <c r="C90" s="4"/>
      <c r="D90" s="4"/>
      <c r="E90" s="4"/>
      <c r="F90" s="4"/>
      <c r="G90" s="4"/>
      <c r="H90" s="4"/>
      <c r="I90" s="10"/>
      <c r="J90" s="4"/>
      <c r="K90" s="4"/>
    </row>
    <row r="91" spans="2:11" x14ac:dyDescent="0.2">
      <c r="B91" s="13" t="s">
        <v>160</v>
      </c>
      <c r="C91" s="16"/>
      <c r="D91" s="16"/>
      <c r="E91" s="16"/>
      <c r="F91" s="16"/>
      <c r="G91" s="16"/>
      <c r="H91" s="16"/>
      <c r="I91" s="16"/>
      <c r="J91" s="16"/>
      <c r="K91" s="16"/>
    </row>
    <row r="92" spans="2:11" x14ac:dyDescent="0.2">
      <c r="B92" s="13" t="s">
        <v>161</v>
      </c>
      <c r="C92" s="16"/>
      <c r="D92" s="16"/>
      <c r="E92" s="16"/>
      <c r="F92" s="16"/>
      <c r="G92" s="16"/>
      <c r="H92" s="16"/>
      <c r="I92" s="16"/>
      <c r="J92" s="16"/>
      <c r="K92" s="16"/>
    </row>
    <row r="93" spans="2:11" x14ac:dyDescent="0.2">
      <c r="B93" s="13"/>
      <c r="C93" s="16"/>
      <c r="D93" s="16"/>
      <c r="E93" s="16"/>
      <c r="F93" s="16"/>
      <c r="G93" s="16"/>
      <c r="H93" s="16"/>
      <c r="I93" s="16"/>
      <c r="J93" s="16"/>
      <c r="K93" s="16"/>
    </row>
    <row r="94" spans="2:11" x14ac:dyDescent="0.2">
      <c r="B94" s="20" t="s">
        <v>162</v>
      </c>
      <c r="C94" s="16"/>
      <c r="D94" s="16"/>
      <c r="E94" s="16"/>
      <c r="F94" s="16"/>
      <c r="G94" s="16"/>
      <c r="H94" s="16"/>
      <c r="I94" s="16"/>
      <c r="J94" s="16"/>
      <c r="K94" s="16"/>
    </row>
    <row r="95" spans="2:11" ht="15.75" x14ac:dyDescent="0.25">
      <c r="B95" s="25"/>
      <c r="C95" s="16"/>
      <c r="D95" s="16"/>
      <c r="E95" s="16"/>
      <c r="F95" s="16"/>
      <c r="G95" s="16"/>
      <c r="H95" s="16"/>
      <c r="I95" s="16"/>
      <c r="J95" s="16"/>
      <c r="K95" s="16"/>
    </row>
    <row r="96" spans="2:11" x14ac:dyDescent="0.2">
      <c r="B96" t="s">
        <v>40</v>
      </c>
    </row>
    <row r="97" spans="2:3" x14ac:dyDescent="0.2">
      <c r="C97" s="13" t="s">
        <v>141</v>
      </c>
    </row>
    <row r="99" spans="2:3" x14ac:dyDescent="0.2">
      <c r="B99" t="s">
        <v>43</v>
      </c>
    </row>
    <row r="100" spans="2:3" x14ac:dyDescent="0.2">
      <c r="C100" s="13" t="s">
        <v>130</v>
      </c>
    </row>
    <row r="101" spans="2:3" x14ac:dyDescent="0.2">
      <c r="C101" s="13"/>
    </row>
    <row r="102" spans="2:3" x14ac:dyDescent="0.2">
      <c r="B102" t="s">
        <v>45</v>
      </c>
    </row>
    <row r="103" spans="2:3" x14ac:dyDescent="0.2">
      <c r="C103" s="15" t="s">
        <v>128</v>
      </c>
    </row>
    <row r="104" spans="2:3" x14ac:dyDescent="0.2">
      <c r="C104" s="15" t="s">
        <v>129</v>
      </c>
    </row>
    <row r="105" spans="2:3" x14ac:dyDescent="0.2">
      <c r="C105" s="15"/>
    </row>
    <row r="106" spans="2:3" x14ac:dyDescent="0.2">
      <c r="B106" t="s">
        <v>48</v>
      </c>
    </row>
    <row r="107" spans="2:3" x14ac:dyDescent="0.2">
      <c r="C107" s="13" t="s">
        <v>131</v>
      </c>
    </row>
    <row r="108" spans="2:3" x14ac:dyDescent="0.2">
      <c r="C108" s="13" t="s">
        <v>132</v>
      </c>
    </row>
    <row r="109" spans="2:3" x14ac:dyDescent="0.2">
      <c r="C109" s="13" t="s">
        <v>133</v>
      </c>
    </row>
    <row r="110" spans="2:3" x14ac:dyDescent="0.2">
      <c r="C110" s="13"/>
    </row>
    <row r="111" spans="2:3" x14ac:dyDescent="0.2">
      <c r="B111" t="s">
        <v>54</v>
      </c>
    </row>
    <row r="112" spans="2:3" x14ac:dyDescent="0.2">
      <c r="C112" s="13" t="s">
        <v>134</v>
      </c>
    </row>
    <row r="114" spans="2:3" x14ac:dyDescent="0.2">
      <c r="B114" t="s">
        <v>56</v>
      </c>
    </row>
    <row r="115" spans="2:3" x14ac:dyDescent="0.2">
      <c r="C115" s="13" t="s">
        <v>135</v>
      </c>
    </row>
    <row r="116" spans="2:3" x14ac:dyDescent="0.2">
      <c r="C116" s="13" t="s">
        <v>136</v>
      </c>
    </row>
    <row r="117" spans="2:3" x14ac:dyDescent="0.2">
      <c r="C117" s="13" t="s">
        <v>137</v>
      </c>
    </row>
    <row r="118" spans="2:3" x14ac:dyDescent="0.2">
      <c r="C118" s="13" t="s">
        <v>138</v>
      </c>
    </row>
    <row r="119" spans="2:3" x14ac:dyDescent="0.2">
      <c r="C119" s="13" t="s">
        <v>139</v>
      </c>
    </row>
    <row r="120" spans="2:3" x14ac:dyDescent="0.2">
      <c r="C120" s="13" t="s">
        <v>140</v>
      </c>
    </row>
    <row r="121" spans="2:3" x14ac:dyDescent="0.2">
      <c r="C121" s="13"/>
    </row>
    <row r="122" spans="2:3" x14ac:dyDescent="0.2">
      <c r="B122" t="s">
        <v>59</v>
      </c>
    </row>
    <row r="123" spans="2:3" x14ac:dyDescent="0.2">
      <c r="C123" s="13" t="s">
        <v>142</v>
      </c>
    </row>
    <row r="124" spans="2:3" x14ac:dyDescent="0.2">
      <c r="C124" s="13"/>
    </row>
    <row r="125" spans="2:3" x14ac:dyDescent="0.2">
      <c r="B125" t="s">
        <v>62</v>
      </c>
    </row>
    <row r="126" spans="2:3" x14ac:dyDescent="0.2">
      <c r="C126" s="13" t="s">
        <v>143</v>
      </c>
    </row>
    <row r="127" spans="2:3" x14ac:dyDescent="0.2">
      <c r="C127" s="13"/>
    </row>
    <row r="128" spans="2:3" x14ac:dyDescent="0.2">
      <c r="B128" t="s">
        <v>64</v>
      </c>
    </row>
    <row r="129" spans="2:3" x14ac:dyDescent="0.2">
      <c r="C129" s="13" t="s">
        <v>144</v>
      </c>
    </row>
    <row r="131" spans="2:3" x14ac:dyDescent="0.2">
      <c r="B131" s="13" t="s">
        <v>145</v>
      </c>
    </row>
    <row r="132" spans="2:3" x14ac:dyDescent="0.2">
      <c r="B132" s="13"/>
      <c r="C132" s="15" t="s">
        <v>147</v>
      </c>
    </row>
    <row r="133" spans="2:3" x14ac:dyDescent="0.2">
      <c r="C133" s="13" t="s">
        <v>146</v>
      </c>
    </row>
    <row r="134" spans="2:3" x14ac:dyDescent="0.2">
      <c r="C134" s="13"/>
    </row>
    <row r="135" spans="2:3" x14ac:dyDescent="0.2">
      <c r="B135" s="13" t="s">
        <v>149</v>
      </c>
    </row>
    <row r="136" spans="2:3" x14ac:dyDescent="0.2">
      <c r="B136" s="13"/>
      <c r="C136" s="13" t="s">
        <v>150</v>
      </c>
    </row>
    <row r="137" spans="2:3" x14ac:dyDescent="0.2">
      <c r="B137" s="13"/>
      <c r="C137" s="13" t="s">
        <v>151</v>
      </c>
    </row>
    <row r="138" spans="2:3" x14ac:dyDescent="0.2">
      <c r="B138" s="13"/>
      <c r="C138" s="13" t="s">
        <v>152</v>
      </c>
    </row>
    <row r="139" spans="2:3" x14ac:dyDescent="0.2">
      <c r="C139" s="15" t="s">
        <v>148</v>
      </c>
    </row>
    <row r="140" spans="2:3" x14ac:dyDescent="0.2">
      <c r="C140" s="15"/>
    </row>
    <row r="141" spans="2:3" x14ac:dyDescent="0.2">
      <c r="B141" s="13" t="s">
        <v>153</v>
      </c>
    </row>
    <row r="142" spans="2:3" x14ac:dyDescent="0.2">
      <c r="B142" s="13"/>
      <c r="C142" s="13" t="s">
        <v>155</v>
      </c>
    </row>
    <row r="143" spans="2:3" x14ac:dyDescent="0.2">
      <c r="B143" s="13"/>
      <c r="C143" s="13" t="s">
        <v>154</v>
      </c>
    </row>
    <row r="145" spans="2:11" x14ac:dyDescent="0.2">
      <c r="B145" s="13"/>
      <c r="C145" s="13" t="s">
        <v>159</v>
      </c>
      <c r="D145" s="16"/>
      <c r="E145" s="16"/>
      <c r="F145" s="16"/>
      <c r="G145" s="16"/>
      <c r="H145" s="16"/>
      <c r="I145" s="16"/>
      <c r="J145" s="16"/>
      <c r="K145" s="16"/>
    </row>
  </sheetData>
  <sheetProtection sheet="1" objects="1" scenarios="1"/>
  <hyperlinks>
    <hyperlink ref="C38" r:id="rId1" display="http://www.valdosta.edu/administration/finance-admin/financial-services/faculty-staff/documents/yearly-payroll-calendar-biweekly-2014-2015.pdf"/>
    <hyperlink ref="C79" r:id="rId2"/>
    <hyperlink ref="C69" r:id="rId3"/>
    <hyperlink ref="C76" r:id="rId4"/>
    <hyperlink ref="C9" r:id="rId5"/>
    <hyperlink ref="C10" r:id="rId6"/>
    <hyperlink ref="C7" r:id="rId7"/>
    <hyperlink ref="C62" r:id="rId8"/>
    <hyperlink ref="C84" r:id="rId9"/>
    <hyperlink ref="C103" r:id="rId10"/>
    <hyperlink ref="C104" r:id="rId11"/>
    <hyperlink ref="C132" r:id="rId12"/>
    <hyperlink ref="C139" r:id="rId13"/>
    <hyperlink ref="C88" r:id="rId14"/>
    <hyperlink ref="B94" r:id="rId15"/>
  </hyperlinks>
  <pageMargins left="0.5" right="0.5" top="0.75" bottom="0.75" header="0" footer="0.25"/>
  <pageSetup orientation="portrait" horizontalDpi="300" verticalDpi="300" r:id="rId16"/>
  <headerFooter alignWithMargins="0">
    <oddFooter>&amp;L&amp;8&amp;Z&amp;F&amp;R&amp;8Page &amp;P of &amp;N</oddFooter>
  </headerFooter>
  <rowBreaks count="1" manualBreakCount="1">
    <brk id="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opLeftCell="A58" zoomScaleNormal="100" workbookViewId="0">
      <selection activeCell="A41" sqref="A41"/>
    </sheetView>
  </sheetViews>
  <sheetFormatPr defaultRowHeight="12.75" x14ac:dyDescent="0.2"/>
  <cols>
    <col min="1" max="1" width="3.85546875" customWidth="1"/>
    <col min="6" max="6" width="9.7109375" customWidth="1"/>
    <col min="7" max="7" width="10" customWidth="1"/>
  </cols>
  <sheetData>
    <row r="1" spans="1:10" ht="20.25" x14ac:dyDescent="0.3">
      <c r="A1" s="1" t="s">
        <v>0</v>
      </c>
    </row>
    <row r="2" spans="1:10" ht="12" customHeight="1" x14ac:dyDescent="0.2">
      <c r="A2" s="2" t="s">
        <v>1</v>
      </c>
    </row>
    <row r="3" spans="1:10" ht="12" customHeight="1" x14ac:dyDescent="0.2">
      <c r="A3" s="2"/>
    </row>
    <row r="4" spans="1:10" ht="15.75" x14ac:dyDescent="0.2">
      <c r="A4" s="3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x14ac:dyDescent="0.2">
      <c r="A5" s="5" t="s">
        <v>3</v>
      </c>
      <c r="B5" s="5"/>
      <c r="C5" s="5"/>
      <c r="E5" s="5"/>
      <c r="F5" s="5"/>
      <c r="G5" s="5"/>
      <c r="H5" s="5"/>
      <c r="I5" s="5"/>
      <c r="J5" s="5"/>
    </row>
    <row r="6" spans="1:10" x14ac:dyDescent="0.2">
      <c r="A6" s="5"/>
      <c r="B6" s="5" t="s">
        <v>4</v>
      </c>
      <c r="C6" s="5"/>
      <c r="D6" s="5"/>
      <c r="E6" s="5"/>
      <c r="F6" s="5"/>
      <c r="G6" s="5"/>
      <c r="H6" s="5"/>
      <c r="I6" s="5"/>
      <c r="J6" s="5"/>
    </row>
    <row r="7" spans="1:10" x14ac:dyDescent="0.2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</row>
    <row r="8" spans="1:10" x14ac:dyDescent="0.2">
      <c r="A8" s="5"/>
      <c r="B8" s="6" t="s">
        <v>6</v>
      </c>
      <c r="C8" s="5"/>
      <c r="D8" s="5"/>
      <c r="E8" s="5" t="s">
        <v>7</v>
      </c>
      <c r="F8" s="5"/>
      <c r="G8" s="5"/>
      <c r="H8" s="5"/>
      <c r="I8" s="5"/>
      <c r="J8" s="5"/>
    </row>
    <row r="9" spans="1:10" ht="12" customHeight="1" x14ac:dyDescent="0.2">
      <c r="A9" s="5"/>
      <c r="B9" s="6" t="s">
        <v>8</v>
      </c>
      <c r="C9" s="5"/>
      <c r="D9" s="5"/>
      <c r="E9" s="5" t="s">
        <v>9</v>
      </c>
      <c r="F9" s="5"/>
      <c r="G9" s="5"/>
      <c r="H9" s="5"/>
      <c r="I9" s="5"/>
      <c r="J9" s="5"/>
    </row>
    <row r="10" spans="1:10" ht="12" customHeight="1" x14ac:dyDescent="0.2"/>
    <row r="11" spans="1:10" ht="15.75" x14ac:dyDescent="0.2">
      <c r="A11" s="3" t="s">
        <v>10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x14ac:dyDescent="0.2">
      <c r="A12" t="s">
        <v>11</v>
      </c>
      <c r="D12" t="s">
        <v>12</v>
      </c>
    </row>
    <row r="13" spans="1:10" x14ac:dyDescent="0.2">
      <c r="E13" t="s">
        <v>13</v>
      </c>
    </row>
    <row r="14" spans="1:10" x14ac:dyDescent="0.2">
      <c r="E14" t="s">
        <v>81</v>
      </c>
    </row>
    <row r="16" spans="1:10" x14ac:dyDescent="0.2">
      <c r="A16" t="s">
        <v>84</v>
      </c>
      <c r="D16" t="s">
        <v>14</v>
      </c>
    </row>
    <row r="17" spans="2:7" x14ac:dyDescent="0.2">
      <c r="D17" t="s">
        <v>82</v>
      </c>
    </row>
    <row r="18" spans="2:7" x14ac:dyDescent="0.2">
      <c r="D18" t="s">
        <v>83</v>
      </c>
    </row>
    <row r="19" spans="2:7" x14ac:dyDescent="0.2">
      <c r="B19" t="s">
        <v>88</v>
      </c>
    </row>
    <row r="20" spans="2:7" x14ac:dyDescent="0.2">
      <c r="B20" s="8" t="s">
        <v>15</v>
      </c>
    </row>
    <row r="21" spans="2:7" x14ac:dyDescent="0.2">
      <c r="B21" t="s">
        <v>16</v>
      </c>
    </row>
    <row r="22" spans="2:7" x14ac:dyDescent="0.2">
      <c r="C22" t="s">
        <v>87</v>
      </c>
    </row>
    <row r="23" spans="2:7" x14ac:dyDescent="0.2">
      <c r="C23" t="s">
        <v>17</v>
      </c>
    </row>
    <row r="24" spans="2:7" x14ac:dyDescent="0.2">
      <c r="C24" t="s">
        <v>18</v>
      </c>
    </row>
    <row r="25" spans="2:7" x14ac:dyDescent="0.2">
      <c r="C25" t="s">
        <v>19</v>
      </c>
    </row>
    <row r="27" spans="2:7" x14ac:dyDescent="0.2">
      <c r="B27" s="8" t="s">
        <v>20</v>
      </c>
    </row>
    <row r="28" spans="2:7" x14ac:dyDescent="0.2">
      <c r="B28" t="s">
        <v>21</v>
      </c>
      <c r="G28" t="s">
        <v>22</v>
      </c>
    </row>
    <row r="29" spans="2:7" x14ac:dyDescent="0.2">
      <c r="C29" t="s">
        <v>23</v>
      </c>
      <c r="E29" s="9">
        <v>111.15</v>
      </c>
      <c r="G29" s="9">
        <f>E29*2</f>
        <v>222.3</v>
      </c>
    </row>
    <row r="30" spans="2:7" x14ac:dyDescent="0.2">
      <c r="C30" t="s">
        <v>24</v>
      </c>
      <c r="E30" s="9">
        <v>70.2</v>
      </c>
      <c r="G30" s="9">
        <f>E30*2</f>
        <v>140.4</v>
      </c>
    </row>
    <row r="31" spans="2:7" x14ac:dyDescent="0.2">
      <c r="C31" t="s">
        <v>25</v>
      </c>
      <c r="E31" s="9">
        <f>6*5.85</f>
        <v>35.099999999999994</v>
      </c>
      <c r="G31" s="9">
        <f>E31*2</f>
        <v>70.199999999999989</v>
      </c>
    </row>
    <row r="33" spans="1:10" x14ac:dyDescent="0.2">
      <c r="B33" s="8" t="s">
        <v>26</v>
      </c>
    </row>
    <row r="34" spans="1:10" x14ac:dyDescent="0.2">
      <c r="B34" t="s">
        <v>27</v>
      </c>
    </row>
    <row r="35" spans="1:10" x14ac:dyDescent="0.2">
      <c r="C35" t="s">
        <v>28</v>
      </c>
    </row>
    <row r="36" spans="1:10" x14ac:dyDescent="0.2">
      <c r="C36" t="s">
        <v>29</v>
      </c>
    </row>
    <row r="38" spans="1:10" x14ac:dyDescent="0.2">
      <c r="B38" t="s">
        <v>30</v>
      </c>
    </row>
    <row r="39" spans="1:10" x14ac:dyDescent="0.2">
      <c r="B39" t="s">
        <v>31</v>
      </c>
    </row>
    <row r="41" spans="1:10" x14ac:dyDescent="0.2">
      <c r="A41" t="s">
        <v>32</v>
      </c>
    </row>
    <row r="43" spans="1:10" x14ac:dyDescent="0.2">
      <c r="A43" t="s">
        <v>33</v>
      </c>
    </row>
    <row r="44" spans="1:10" x14ac:dyDescent="0.2">
      <c r="A44" t="s">
        <v>34</v>
      </c>
    </row>
    <row r="46" spans="1:10" ht="15.75" x14ac:dyDescent="0.25">
      <c r="A46" s="10" t="s">
        <v>35</v>
      </c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t="s">
        <v>85</v>
      </c>
    </row>
    <row r="48" spans="1:10" x14ac:dyDescent="0.2">
      <c r="B48" t="s">
        <v>36</v>
      </c>
    </row>
    <row r="49" spans="1:10" x14ac:dyDescent="0.2">
      <c r="B49" t="s">
        <v>37</v>
      </c>
    </row>
    <row r="50" spans="1:10" x14ac:dyDescent="0.2">
      <c r="A50" t="s">
        <v>86</v>
      </c>
    </row>
    <row r="51" spans="1:10" x14ac:dyDescent="0.2">
      <c r="B51" t="s">
        <v>38</v>
      </c>
    </row>
    <row r="53" spans="1:10" ht="15.75" x14ac:dyDescent="0.25">
      <c r="A53" s="10" t="s">
        <v>39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t="s">
        <v>40</v>
      </c>
    </row>
    <row r="55" spans="1:10" x14ac:dyDescent="0.2">
      <c r="B55" t="s">
        <v>41</v>
      </c>
    </row>
    <row r="56" spans="1:10" x14ac:dyDescent="0.2">
      <c r="B56" t="s">
        <v>42</v>
      </c>
    </row>
    <row r="57" spans="1:10" x14ac:dyDescent="0.2">
      <c r="A57" t="s">
        <v>43</v>
      </c>
      <c r="C57" t="s">
        <v>44</v>
      </c>
    </row>
    <row r="58" spans="1:10" x14ac:dyDescent="0.2">
      <c r="A58" t="s">
        <v>45</v>
      </c>
      <c r="C58" t="s">
        <v>46</v>
      </c>
    </row>
    <row r="59" spans="1:10" x14ac:dyDescent="0.2">
      <c r="C59" t="s">
        <v>47</v>
      </c>
    </row>
    <row r="60" spans="1:10" x14ac:dyDescent="0.2">
      <c r="A60" t="s">
        <v>48</v>
      </c>
    </row>
    <row r="61" spans="1:10" x14ac:dyDescent="0.2">
      <c r="B61" t="s">
        <v>49</v>
      </c>
    </row>
    <row r="62" spans="1:10" x14ac:dyDescent="0.2">
      <c r="B62" t="s">
        <v>50</v>
      </c>
    </row>
    <row r="63" spans="1:10" x14ac:dyDescent="0.2">
      <c r="B63" t="s">
        <v>51</v>
      </c>
    </row>
    <row r="64" spans="1:10" x14ac:dyDescent="0.2">
      <c r="B64" t="s">
        <v>52</v>
      </c>
    </row>
    <row r="65" spans="1:3" x14ac:dyDescent="0.2">
      <c r="C65" t="s">
        <v>53</v>
      </c>
    </row>
    <row r="66" spans="1:3" x14ac:dyDescent="0.2">
      <c r="A66" t="s">
        <v>54</v>
      </c>
    </row>
    <row r="67" spans="1:3" x14ac:dyDescent="0.2">
      <c r="B67" t="s">
        <v>55</v>
      </c>
    </row>
    <row r="68" spans="1:3" x14ac:dyDescent="0.2">
      <c r="A68" t="s">
        <v>56</v>
      </c>
    </row>
    <row r="69" spans="1:3" x14ac:dyDescent="0.2">
      <c r="B69" t="s">
        <v>57</v>
      </c>
    </row>
    <row r="70" spans="1:3" x14ac:dyDescent="0.2">
      <c r="B70" t="s">
        <v>58</v>
      </c>
    </row>
    <row r="71" spans="1:3" x14ac:dyDescent="0.2">
      <c r="A71" t="s">
        <v>59</v>
      </c>
    </row>
    <row r="72" spans="1:3" x14ac:dyDescent="0.2">
      <c r="B72" t="s">
        <v>60</v>
      </c>
    </row>
    <row r="73" spans="1:3" x14ac:dyDescent="0.2">
      <c r="B73" t="s">
        <v>61</v>
      </c>
    </row>
    <row r="74" spans="1:3" x14ac:dyDescent="0.2">
      <c r="A74" t="s">
        <v>62</v>
      </c>
    </row>
    <row r="75" spans="1:3" x14ac:dyDescent="0.2">
      <c r="B75" t="s">
        <v>63</v>
      </c>
    </row>
    <row r="76" spans="1:3" x14ac:dyDescent="0.2">
      <c r="A76" t="s">
        <v>64</v>
      </c>
    </row>
    <row r="77" spans="1:3" x14ac:dyDescent="0.2">
      <c r="B77" t="s">
        <v>65</v>
      </c>
    </row>
    <row r="78" spans="1:3" x14ac:dyDescent="0.2">
      <c r="A78" t="s">
        <v>66</v>
      </c>
    </row>
    <row r="79" spans="1:3" x14ac:dyDescent="0.2">
      <c r="A79" t="s">
        <v>67</v>
      </c>
    </row>
    <row r="80" spans="1:3" x14ac:dyDescent="0.2">
      <c r="B80" t="s">
        <v>44</v>
      </c>
    </row>
    <row r="81" spans="1:10" x14ac:dyDescent="0.2">
      <c r="B81" t="s">
        <v>68</v>
      </c>
    </row>
    <row r="82" spans="1:10" x14ac:dyDescent="0.2">
      <c r="B82" t="s">
        <v>69</v>
      </c>
    </row>
    <row r="83" spans="1:10" x14ac:dyDescent="0.2">
      <c r="A83" t="s">
        <v>70</v>
      </c>
    </row>
    <row r="84" spans="1:10" x14ac:dyDescent="0.2">
      <c r="B84" t="s">
        <v>71</v>
      </c>
    </row>
    <row r="85" spans="1:10" x14ac:dyDescent="0.2">
      <c r="B85" t="s">
        <v>72</v>
      </c>
    </row>
    <row r="86" spans="1:10" x14ac:dyDescent="0.2">
      <c r="B86" t="s">
        <v>73</v>
      </c>
    </row>
    <row r="87" spans="1:10" x14ac:dyDescent="0.2">
      <c r="A87" t="s">
        <v>74</v>
      </c>
    </row>
    <row r="88" spans="1:10" x14ac:dyDescent="0.2">
      <c r="A88" t="s">
        <v>75</v>
      </c>
    </row>
    <row r="89" spans="1:10" x14ac:dyDescent="0.2">
      <c r="A89" t="s">
        <v>76</v>
      </c>
    </row>
    <row r="90" spans="1:10" x14ac:dyDescent="0.2">
      <c r="A90" t="s">
        <v>77</v>
      </c>
    </row>
    <row r="92" spans="1:10" ht="15.75" x14ac:dyDescent="0.25">
      <c r="A92" s="10" t="s">
        <v>78</v>
      </c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t="s">
        <v>89</v>
      </c>
    </row>
    <row r="94" spans="1:10" x14ac:dyDescent="0.2">
      <c r="A94" t="s">
        <v>79</v>
      </c>
    </row>
    <row r="95" spans="1:10" x14ac:dyDescent="0.2">
      <c r="B95" t="s">
        <v>80</v>
      </c>
    </row>
  </sheetData>
  <phoneticPr fontId="2" type="noConversion"/>
  <pageMargins left="0.5" right="0.5" top="0.75" bottom="0.75" header="0" footer="0.25"/>
  <pageSetup orientation="portrait" horizontalDpi="300" verticalDpi="300" r:id="rId1"/>
  <headerFooter alignWithMargins="0">
    <oddFooter>&amp;L&amp;8&amp;Z&amp;F&amp;R&amp;8Page &amp;P of &amp;N</oddFooter>
  </headerFooter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Estimates_webs 7-17-15</vt:lpstr>
      <vt:lpstr>Estimates_webs 10-21-14</vt:lpstr>
      <vt:lpstr>Estimates_webs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jfackler</dc:creator>
  <cp:lastModifiedBy>Shana M. Yorkey</cp:lastModifiedBy>
  <dcterms:created xsi:type="dcterms:W3CDTF">2008-03-04T18:12:52Z</dcterms:created>
  <dcterms:modified xsi:type="dcterms:W3CDTF">2017-03-16T22:02:09Z</dcterms:modified>
</cp:coreProperties>
</file>